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19-20\"/>
    </mc:Choice>
  </mc:AlternateContent>
  <xr:revisionPtr revIDLastSave="0" documentId="8_{EBA8920A-7A1F-4A8C-A7E6-B3E13B2F0D94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Bank &amp; Agency Spend" sheetId="2" r:id="rId1"/>
    <sheet name="Agency by Supplier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5" i="4" l="1"/>
  <c r="O42" i="4"/>
  <c r="O45" i="4" l="1"/>
  <c r="O78" i="4" l="1"/>
  <c r="O22" i="4"/>
  <c r="O93" i="4" l="1"/>
  <c r="O67" i="4"/>
  <c r="O61" i="4"/>
  <c r="O60" i="4"/>
  <c r="N36" i="4"/>
  <c r="M36" i="4"/>
  <c r="L36" i="4"/>
  <c r="K36" i="4"/>
  <c r="J36" i="4"/>
  <c r="I36" i="4"/>
  <c r="H36" i="4"/>
  <c r="G36" i="4"/>
  <c r="F36" i="4"/>
  <c r="E36" i="4"/>
  <c r="D36" i="4"/>
  <c r="C36" i="4"/>
  <c r="O10" i="4"/>
  <c r="O29" i="4" l="1"/>
  <c r="O94" i="4" l="1"/>
  <c r="O55" i="4"/>
  <c r="O17" i="4"/>
  <c r="O13" i="4"/>
  <c r="O43" i="4" l="1"/>
  <c r="O41" i="4"/>
  <c r="O40" i="4"/>
  <c r="O39" i="4"/>
  <c r="O38" i="4"/>
  <c r="O34" i="4"/>
  <c r="O35" i="4"/>
  <c r="O15" i="4"/>
  <c r="O36" i="4" l="1"/>
  <c r="O102" i="4"/>
  <c r="O48" i="4"/>
  <c r="N81" i="4"/>
  <c r="M81" i="4"/>
  <c r="L81" i="4"/>
  <c r="K81" i="4"/>
  <c r="J81" i="4"/>
  <c r="I81" i="4"/>
  <c r="H81" i="4"/>
  <c r="G81" i="4"/>
  <c r="F81" i="4"/>
  <c r="E81" i="4"/>
  <c r="D81" i="4"/>
  <c r="C81" i="4"/>
  <c r="O8" i="4"/>
  <c r="O101" i="4" l="1"/>
  <c r="O77" i="4"/>
  <c r="O105" i="4" l="1"/>
  <c r="D110" i="4"/>
  <c r="O98" i="4"/>
  <c r="O97" i="4"/>
  <c r="O96" i="4"/>
  <c r="O95" i="4"/>
  <c r="O92" i="4"/>
  <c r="O91" i="4"/>
  <c r="O90" i="4"/>
  <c r="O89" i="4"/>
  <c r="O88" i="4"/>
  <c r="O87" i="4"/>
  <c r="O80" i="4"/>
  <c r="O79" i="4"/>
  <c r="O76" i="4"/>
  <c r="O74" i="4"/>
  <c r="O73" i="4"/>
  <c r="O72" i="4"/>
  <c r="O71" i="4"/>
  <c r="O70" i="4"/>
  <c r="O69" i="4"/>
  <c r="O68" i="4"/>
  <c r="O66" i="4"/>
  <c r="O65" i="4"/>
  <c r="O64" i="4"/>
  <c r="O63" i="4"/>
  <c r="O62" i="4"/>
  <c r="O59" i="4"/>
  <c r="O58" i="4"/>
  <c r="O57" i="4"/>
  <c r="O56" i="4"/>
  <c r="O53" i="4"/>
  <c r="O52" i="4"/>
  <c r="O46" i="4"/>
  <c r="O44" i="4"/>
  <c r="O30" i="4"/>
  <c r="O16" i="4" l="1"/>
  <c r="O108" i="4" l="1"/>
  <c r="O106" i="4"/>
  <c r="M26" i="4"/>
  <c r="O19" i="4"/>
  <c r="O107" i="4" l="1"/>
  <c r="O24" i="4"/>
  <c r="O21" i="4"/>
  <c r="O104" i="4" l="1"/>
  <c r="N99" i="4"/>
  <c r="M99" i="4"/>
  <c r="L99" i="4"/>
  <c r="K99" i="4"/>
  <c r="J99" i="4"/>
  <c r="O12" i="4"/>
  <c r="I99" i="4" l="1"/>
  <c r="O23" i="4"/>
  <c r="O20" i="4"/>
  <c r="O18" i="4"/>
  <c r="O14" i="4"/>
  <c r="O11" i="4"/>
  <c r="O9" i="4"/>
  <c r="O7" i="4"/>
  <c r="C26" i="4"/>
  <c r="D26" i="4"/>
  <c r="E26" i="4"/>
  <c r="F26" i="4"/>
  <c r="G26" i="4"/>
  <c r="H26" i="4"/>
  <c r="C32" i="4"/>
  <c r="D32" i="4"/>
  <c r="E32" i="4"/>
  <c r="F32" i="4"/>
  <c r="G32" i="4"/>
  <c r="H32" i="4"/>
  <c r="C47" i="4"/>
  <c r="D47" i="4"/>
  <c r="E47" i="4"/>
  <c r="F47" i="4"/>
  <c r="G47" i="4"/>
  <c r="H47" i="4"/>
  <c r="C99" i="4"/>
  <c r="D99" i="4"/>
  <c r="E99" i="4"/>
  <c r="F99" i="4"/>
  <c r="G99" i="4"/>
  <c r="H99" i="4"/>
  <c r="C112" i="4"/>
  <c r="D112" i="4"/>
  <c r="E112" i="4"/>
  <c r="F112" i="4"/>
  <c r="G112" i="4"/>
  <c r="H112" i="4"/>
  <c r="H113" i="4" l="1"/>
  <c r="D113" i="4"/>
  <c r="F113" i="4"/>
  <c r="G113" i="4"/>
  <c r="C113" i="4"/>
  <c r="E113" i="4"/>
  <c r="O82" i="4"/>
  <c r="O86" i="4" l="1"/>
  <c r="O85" i="4"/>
  <c r="O84" i="4"/>
  <c r="O83" i="4"/>
  <c r="O99" i="4" l="1"/>
  <c r="O103" i="4"/>
  <c r="O25" i="4" l="1"/>
  <c r="N112" i="4" l="1"/>
  <c r="M112" i="4"/>
  <c r="L112" i="4"/>
  <c r="K112" i="4"/>
  <c r="J112" i="4"/>
  <c r="I112" i="4"/>
  <c r="N47" i="4"/>
  <c r="M47" i="4"/>
  <c r="L47" i="4"/>
  <c r="K47" i="4"/>
  <c r="J47" i="4"/>
  <c r="I47" i="4"/>
  <c r="N32" i="4"/>
  <c r="M32" i="4"/>
  <c r="L32" i="4"/>
  <c r="K32" i="4"/>
  <c r="J32" i="4"/>
  <c r="I32" i="4"/>
  <c r="N26" i="4"/>
  <c r="L26" i="4"/>
  <c r="K26" i="4"/>
  <c r="J26" i="4"/>
  <c r="I26" i="4"/>
  <c r="L113" i="4" l="1"/>
  <c r="I113" i="4"/>
  <c r="M113" i="4"/>
  <c r="K113" i="4"/>
  <c r="J113" i="4"/>
  <c r="N113" i="4"/>
  <c r="O49" i="4"/>
  <c r="O100" i="4" l="1"/>
  <c r="O50" i="4"/>
  <c r="O111" i="4" l="1"/>
  <c r="O110" i="4"/>
  <c r="O109" i="4" l="1"/>
  <c r="O31" i="4" l="1"/>
  <c r="O28" i="4"/>
  <c r="O27" i="4"/>
  <c r="O37" i="4"/>
  <c r="O32" i="4" l="1"/>
  <c r="M19" i="2"/>
  <c r="L19" i="2"/>
  <c r="K19" i="2"/>
  <c r="J19" i="2"/>
  <c r="I19" i="2"/>
  <c r="H19" i="2"/>
  <c r="G19" i="2"/>
  <c r="F19" i="2"/>
  <c r="E19" i="2"/>
  <c r="D19" i="2"/>
  <c r="C19" i="2"/>
  <c r="B19" i="2"/>
  <c r="O112" i="4" l="1"/>
  <c r="O54" i="4"/>
  <c r="O51" i="4"/>
  <c r="O6" i="4"/>
  <c r="O5" i="4"/>
  <c r="O81" i="4" l="1"/>
  <c r="O47" i="4"/>
  <c r="O26" i="4"/>
  <c r="O113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<sst xmlns="http://schemas.openxmlformats.org/spreadsheetml/2006/main" count="160" uniqueCount="134">
  <si>
    <t>Period</t>
  </si>
  <si>
    <t>Customer/Supplier Name</t>
  </si>
  <si>
    <t>Junior Doctors</t>
  </si>
  <si>
    <t>MEDICSPRO LTD</t>
  </si>
  <si>
    <t>COYLE PERSONNEL PLC</t>
  </si>
  <si>
    <t>Nursing</t>
  </si>
  <si>
    <t>FRONTLINE STAFFING LIMITED</t>
  </si>
  <si>
    <t>AMBITION RECRUITMENT SERVICES</t>
  </si>
  <si>
    <t>ATLANTIS MEDICAL LTD</t>
  </si>
  <si>
    <t>ELEVENTH HOUR MEDICAL LTD</t>
  </si>
  <si>
    <t>DAY WEBSTER LIMITED</t>
  </si>
  <si>
    <t>GLOBE LOCUMS LIMITED</t>
  </si>
  <si>
    <t>Estates</t>
  </si>
  <si>
    <t>HAYS SPECIALIST RECRUITMENT LIMITED</t>
  </si>
  <si>
    <t>Administration</t>
  </si>
  <si>
    <t>*VENN GROUP</t>
  </si>
  <si>
    <t>*REED SPECIALIST RECRUITMENT LIMITED</t>
  </si>
  <si>
    <t>BARNETT PERSONNEL LTD</t>
  </si>
  <si>
    <t>YOUR WORLD RECRUITMENT LTD</t>
  </si>
  <si>
    <t>P &amp; T Staff</t>
  </si>
  <si>
    <t>RIG HEALTHCARE RECRUIT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</si>
  <si>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</si>
  <si>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</si>
  <si>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</si>
  <si>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</si>
  <si>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</si>
  <si>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</si>
  <si>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</si>
  <si>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</si>
  <si>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</si>
  <si>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</si>
  <si>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</si>
  <si>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</si>
  <si>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</si>
  <si>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</si>
  <si>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</si>
  <si>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</si>
  <si>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</si>
  <si>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</si>
  <si>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</si>
  <si>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</si>
  <si>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</si>
  <si>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</si>
  <si>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</si>
  <si>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</si>
  <si>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</si>
  <si>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</si>
  <si>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</si>
  <si>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</si>
  <si>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</si>
  <si>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</si>
  <si>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</si>
  <si>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</si>
  <si>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</si>
  <si>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</si>
  <si>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</si>
  <si>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</si>
  <si>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</si>
  <si>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</si>
  <si>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</si>
  <si>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</si>
  <si>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</si>
  <si>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</si>
  <si>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</si>
  <si>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</si>
  <si>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</si>
  <si>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</si>
  <si>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</si>
  <si>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</si>
  <si>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</si>
  <si>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THE PLACEMENT GROUP (UK) LTD</t>
  </si>
  <si>
    <t>ANGEL HUMAN RESOURCES PLC</t>
  </si>
  <si>
    <t>MEDICAL LOCUMS GROUP LTD</t>
  </si>
  <si>
    <t xml:space="preserve">INTERQUEST GROUP UK LIMITED </t>
  </si>
  <si>
    <t xml:space="preserve">Values above are the accounted-for sums and include expenditure accruals as appropriate. </t>
  </si>
  <si>
    <t>BLUE ARROW LTD</t>
  </si>
  <si>
    <t>MAXXIMA LTD</t>
  </si>
  <si>
    <t>REED SPECIALIST RECRUITMENT LTD</t>
  </si>
  <si>
    <t>FRESH RECRUITMENT LIMITED</t>
  </si>
  <si>
    <t>ID MEDICAL NURSING</t>
  </si>
  <si>
    <t>IMC LOCUMS LTD</t>
  </si>
  <si>
    <t>MEDILINK CONSULTING LTD</t>
  </si>
  <si>
    <t>PULSE HEALTHCARE LTD</t>
  </si>
  <si>
    <t>TRIPOD PARTNERS</t>
  </si>
  <si>
    <t>THE LOCUM AGENCY</t>
  </si>
  <si>
    <t>TOTAL ASSIST RECRUITMENT LTD</t>
  </si>
  <si>
    <t>ALLEN LANE LIMITED</t>
  </si>
  <si>
    <t>ASSURED PERFUSION AND MEDICAL SERVICES LTD</t>
  </si>
  <si>
    <t>SUGARMAN GROUP LTD</t>
  </si>
  <si>
    <t>OFFICE JOBS LTD T/A LIBERTY RESOURCING</t>
  </si>
  <si>
    <t>TARGET UMBRELLA</t>
  </si>
  <si>
    <t>MLC PARTNERS</t>
  </si>
  <si>
    <t>AMC PROFESSIONAL PLC</t>
  </si>
  <si>
    <t>SERVICE CARE SOLUTIONS LTD</t>
  </si>
  <si>
    <t>247 WEST LONDON</t>
  </si>
  <si>
    <t>OM SECURITY</t>
  </si>
  <si>
    <t>VALE CONSULTING LTD</t>
  </si>
  <si>
    <t>RESOURCING GROUP LTD</t>
  </si>
  <si>
    <t>NETWORK 3 COMMUNICATIONS LTD</t>
  </si>
  <si>
    <t>NURSCO HEALTHCARE LIMITED</t>
  </si>
  <si>
    <t>Year 2019-20</t>
  </si>
  <si>
    <t>HAMILTON MAYDAY LTD</t>
  </si>
  <si>
    <t>LOCUM PEOPLE LTD</t>
  </si>
  <si>
    <t>MEDECHO LTD</t>
  </si>
  <si>
    <t>PROVIDE MEDICAL LTD</t>
  </si>
  <si>
    <t>BLEEP 360 LTD</t>
  </si>
  <si>
    <t>CAREJOY HEALTHCARE LTD</t>
  </si>
  <si>
    <t>DAYTIME HEALTHCARE RECRUITMENT LIMITED</t>
  </si>
  <si>
    <t>DIRECT HEALTHCARE24 PLC</t>
  </si>
  <si>
    <t>GREENSTAFF MEDIAL LTD</t>
  </si>
  <si>
    <t>HCL HEALTHCARE LTD</t>
  </si>
  <si>
    <t>NURSING 2000 LIMITED</t>
  </si>
  <si>
    <t>YOUR WORLD NURSING LTD</t>
  </si>
  <si>
    <t>ZENTAR UK LIMITED</t>
  </si>
  <si>
    <t>YANXUE LI (SAFE CARE PRACTICE)</t>
  </si>
  <si>
    <t>LOCUM PLACEMENT GROUP LIMITED</t>
  </si>
  <si>
    <t>ADECCO UK LTD</t>
  </si>
  <si>
    <t>LONDON TEACHING POOL LIMITED</t>
  </si>
  <si>
    <t>INSIGHT EXECUTIVE GROUP LTD</t>
  </si>
  <si>
    <t>MORGAN HUNT PUBLIC SECTOR LIMITED</t>
  </si>
  <si>
    <t>NC HEALTHCARE LIMITED</t>
  </si>
  <si>
    <t>GOODMAN MASON</t>
  </si>
  <si>
    <t>INVENTASIA LTD</t>
  </si>
  <si>
    <t>CROMWELL MEDICAL STAFFING</t>
  </si>
  <si>
    <t>FIRSTPOINT HEALTHCARE LTD</t>
  </si>
  <si>
    <t>SENSIBLE STAFFING LTD</t>
  </si>
  <si>
    <t>CREATE SOLUTIONS CONSULTING LTD</t>
  </si>
  <si>
    <t>AMADEUS SOFTWARE LIMITED</t>
  </si>
  <si>
    <t>EXPRESS DIAGNOSTICS LTD</t>
  </si>
  <si>
    <t>IPD PRACTICE LTD</t>
  </si>
  <si>
    <t>SANCTUARY PERSONNEL LTD</t>
  </si>
  <si>
    <t>YOUR NURSE</t>
  </si>
  <si>
    <t>RM MEDICS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</si>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</sst>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3" fillId="0" borderId="0"/>
  </cellStyleXfs>
  <cellXfs count="78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3" fontId="1" fillId="0" borderId="0" xfId="0" applyNumberFormat="1" applyFont="1" applyFill="1"/>
    <xf numFmtId="166" fontId="1" fillId="0" borderId="0" xfId="1" applyNumberFormat="1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41" fontId="1" fillId="0" borderId="0" xfId="0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0" fontId="0" fillId="0" borderId="0" xfId="0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0" fontId="6" fillId="0" borderId="0" xfId="5"/>
    <xf numFmtId="41" fontId="1" fillId="0" borderId="0" xfId="1" applyNumberFormat="1" applyFont="1" applyFill="1"/>
    <xf numFmtId="41" fontId="0" fillId="0" borderId="0" xfId="0" applyNumberFormat="1" applyFont="1" applyFill="1"/>
    <xf numFmtId="166" fontId="0" fillId="0" borderId="0" xfId="0" applyNumberFormat="1" applyFont="1" applyFill="1"/>
    <xf numFmtId="0" fontId="7" fillId="0" borderId="0" xfId="6"/>
    <xf numFmtId="0" fontId="7" fillId="0" borderId="0" xfId="6"/>
    <xf numFmtId="166" fontId="1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10" fillId="0" borderId="0" xfId="9"/>
    <xf numFmtId="3" fontId="11" fillId="0" borderId="0" xfId="4" applyNumberFormat="1" applyFont="1"/>
    <xf numFmtId="0" fontId="10" fillId="0" borderId="0" xfId="9"/>
    <xf numFmtId="0" fontId="5" fillId="0" borderId="0" xfId="4"/>
    <xf numFmtId="0" fontId="12" fillId="0" borderId="0" xfId="4" applyNumberFormat="1" applyFont="1"/>
    <xf numFmtId="3" fontId="5" fillId="0" borderId="0" xfId="4" applyNumberFormat="1"/>
    <xf numFmtId="0" fontId="10" fillId="0" borderId="0" xfId="9"/>
    <xf numFmtId="41" fontId="0" fillId="0" borderId="0" xfId="0" applyNumberFormat="1" applyFont="1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4" fillId="0" borderId="0" xfId="0" applyFont="1" applyFill="1"/>
    <xf numFmtId="166" fontId="15" fillId="0" borderId="0" xfId="1" applyNumberFormat="1" applyFont="1" applyFill="1"/>
    <xf numFmtId="3" fontId="0" fillId="0" borderId="0" xfId="0" applyNumberFormat="1" applyAlignment="1">
      <alignment horizontal="right" indent="1"/>
    </xf>
    <xf numFmtId="0" fontId="5" fillId="0" borderId="0" xfId="9" applyFont="1"/>
    <xf numFmtId="0" fontId="0" fillId="0" borderId="0" xfId="0" applyFont="1" applyAlignment="1">
      <alignment horizontal="center" wrapText="1"/>
    </xf>
  </cellXfs>
  <cellStyles count="11">
    <cellStyle name="Comma" xfId="1" builtinId="3"/>
    <cellStyle name="Normal" xfId="0" builtinId="0"/>
    <cellStyle name="Normal 10" xfId="10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tabSelected="1" zoomScale="90" zoomScaleNormal="90" workbookViewId="0">
      <selection activeCell="K23" sqref="K23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35</v>
      </c>
      <c r="B2" s="7" t="s">
        <v>36</v>
      </c>
      <c r="C2" s="7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133</v>
      </c>
    </row>
    <row r="5" spans="1:15" x14ac:dyDescent="0.25">
      <c r="A5" s="12" t="s">
        <v>49</v>
      </c>
      <c r="B5" s="13">
        <v>154532.72</v>
      </c>
      <c r="C5" s="13">
        <v>190604.96</v>
      </c>
      <c r="D5" s="13">
        <v>176371.89</v>
      </c>
      <c r="E5" s="13">
        <v>145424.51</v>
      </c>
      <c r="F5" s="13">
        <v>155982.94</v>
      </c>
      <c r="G5" s="13">
        <v>146421.51999999999</v>
      </c>
      <c r="H5" s="13">
        <v>134198.07</v>
      </c>
      <c r="I5" s="13">
        <v>186423.56</v>
      </c>
      <c r="J5" s="13">
        <v>139920.03</v>
      </c>
      <c r="K5" s="13">
        <v>222583.28</v>
      </c>
      <c r="L5" s="13">
        <v>161574.63</v>
      </c>
      <c r="M5" s="13">
        <v>208358.38</v>
      </c>
      <c r="N5" s="13">
        <f>SUM(B5:M5)</f>
        <v>2022396.4900000002</v>
      </c>
      <c r="O5" s="14"/>
    </row>
    <row r="6" spans="1:15" x14ac:dyDescent="0.25">
      <c r="A6" t="s">
        <v>50</v>
      </c>
      <c r="B6" s="14">
        <v>42559.62</v>
      </c>
      <c r="C6" s="14">
        <v>52007.01</v>
      </c>
      <c r="D6" s="14">
        <v>63873.15</v>
      </c>
      <c r="E6" s="14">
        <v>77470.38</v>
      </c>
      <c r="F6" s="14">
        <v>81730.990000000005</v>
      </c>
      <c r="G6" s="14">
        <v>73449.710000000006</v>
      </c>
      <c r="H6" s="14">
        <v>82855.179999999993</v>
      </c>
      <c r="I6" s="14">
        <v>87039.85</v>
      </c>
      <c r="J6" s="14">
        <v>47458.59</v>
      </c>
      <c r="K6" s="14">
        <v>73438.66</v>
      </c>
      <c r="L6" s="14">
        <v>80902.77</v>
      </c>
      <c r="M6" s="14">
        <v>99724.39</v>
      </c>
      <c r="N6" s="14">
        <f>SUM(B6:M6)</f>
        <v>862510.3</v>
      </c>
      <c r="O6" s="14"/>
    </row>
    <row r="7" spans="1:15" x14ac:dyDescent="0.25">
      <c r="A7" s="12" t="s">
        <v>51</v>
      </c>
      <c r="B7" s="13">
        <v>26322.44</v>
      </c>
      <c r="C7" s="13">
        <v>33010.74</v>
      </c>
      <c r="D7" s="13">
        <v>28485.53</v>
      </c>
      <c r="E7" s="13">
        <v>33438.47</v>
      </c>
      <c r="F7" s="13">
        <v>45518.71</v>
      </c>
      <c r="G7" s="13">
        <v>25309.19</v>
      </c>
      <c r="H7" s="13">
        <v>37087.72</v>
      </c>
      <c r="I7" s="13">
        <v>29917.65</v>
      </c>
      <c r="J7" s="13">
        <v>30338.91</v>
      </c>
      <c r="K7" s="13">
        <v>32792.080000000002</v>
      </c>
      <c r="L7" s="13">
        <v>26515.88</v>
      </c>
      <c r="M7" s="13">
        <v>23066.11</v>
      </c>
      <c r="N7" s="13">
        <f t="shared" ref="N7:N17" si="0">SUM(B7:M7)</f>
        <v>371803.43</v>
      </c>
      <c r="O7" s="14"/>
    </row>
    <row r="8" spans="1:15" x14ac:dyDescent="0.25">
      <c r="A8" t="s">
        <v>52</v>
      </c>
      <c r="B8" s="14">
        <v>36712.28</v>
      </c>
      <c r="C8" s="14">
        <v>30403.29</v>
      </c>
      <c r="D8" s="14">
        <v>29681.03</v>
      </c>
      <c r="E8" s="14">
        <v>32219.49</v>
      </c>
      <c r="F8" s="14">
        <v>42715.01</v>
      </c>
      <c r="G8" s="14">
        <v>42070.77</v>
      </c>
      <c r="H8" s="14">
        <v>35949.870000000003</v>
      </c>
      <c r="I8" s="14">
        <v>40158.699999999997</v>
      </c>
      <c r="J8" s="14">
        <v>46482.37</v>
      </c>
      <c r="K8" s="14">
        <v>44730.68</v>
      </c>
      <c r="L8" s="14">
        <v>45760.84</v>
      </c>
      <c r="M8" s="14">
        <v>62850.96</v>
      </c>
      <c r="N8" s="14">
        <f t="shared" si="0"/>
        <v>489735.29</v>
      </c>
      <c r="O8" s="14"/>
    </row>
    <row r="9" spans="1:15" x14ac:dyDescent="0.25">
      <c r="A9" s="37" t="s">
        <v>53</v>
      </c>
      <c r="B9" s="35">
        <v>5382.02</v>
      </c>
      <c r="C9" s="35">
        <v>1153</v>
      </c>
      <c r="D9" s="35">
        <v>3409.29</v>
      </c>
      <c r="E9" s="35">
        <v>6799.36</v>
      </c>
      <c r="F9" s="35">
        <v>9981.67</v>
      </c>
      <c r="G9" s="35">
        <v>15368.49</v>
      </c>
      <c r="H9" s="35">
        <v>12006.75</v>
      </c>
      <c r="I9" s="14">
        <v>18395.09</v>
      </c>
      <c r="J9" s="14">
        <v>14208.95</v>
      </c>
      <c r="K9" s="14">
        <v>12822.16</v>
      </c>
      <c r="L9" s="14">
        <v>13557.23</v>
      </c>
      <c r="M9" s="35">
        <v>30683.65</v>
      </c>
      <c r="N9" s="14">
        <f t="shared" si="0"/>
        <v>143767.66</v>
      </c>
      <c r="O9" s="14"/>
    </row>
    <row r="10" spans="1:15" x14ac:dyDescent="0.25">
      <c r="A10" s="12" t="s">
        <v>55</v>
      </c>
      <c r="B10" s="13">
        <v>45622.6</v>
      </c>
      <c r="C10" s="13">
        <v>41206.559999999998</v>
      </c>
      <c r="D10" s="13">
        <v>44339.12</v>
      </c>
      <c r="E10" s="13">
        <v>72193.72</v>
      </c>
      <c r="F10" s="13">
        <v>45469.06</v>
      </c>
      <c r="G10" s="13">
        <v>56602.34</v>
      </c>
      <c r="H10" s="13">
        <v>78470.97</v>
      </c>
      <c r="I10" s="13">
        <v>93043.9</v>
      </c>
      <c r="J10" s="13">
        <v>48031.72</v>
      </c>
      <c r="K10" s="13">
        <v>32021.72</v>
      </c>
      <c r="L10" s="13">
        <v>33483.839999999997</v>
      </c>
      <c r="M10" s="13">
        <v>35712.21</v>
      </c>
      <c r="N10" s="13">
        <f t="shared" si="0"/>
        <v>626197.75999999989</v>
      </c>
      <c r="O10" s="14"/>
    </row>
    <row r="11" spans="1:15" x14ac:dyDescent="0.25">
      <c r="A11" s="4" t="s">
        <v>54</v>
      </c>
      <c r="B11" s="35">
        <v>358996.02</v>
      </c>
      <c r="C11" s="35">
        <v>360308.44</v>
      </c>
      <c r="D11" s="35">
        <v>414441.82</v>
      </c>
      <c r="E11" s="35">
        <v>400521.2</v>
      </c>
      <c r="F11" s="35">
        <v>446057.46</v>
      </c>
      <c r="G11" s="35">
        <v>375000.57</v>
      </c>
      <c r="H11" s="35">
        <v>533613.44999999995</v>
      </c>
      <c r="I11" s="14">
        <v>386212.69</v>
      </c>
      <c r="J11" s="14">
        <v>365687.6</v>
      </c>
      <c r="K11" s="14">
        <v>394808.03</v>
      </c>
      <c r="L11" s="14">
        <v>358830.79</v>
      </c>
      <c r="M11" s="35">
        <v>543671.17000000004</v>
      </c>
      <c r="N11" s="14">
        <f t="shared" si="0"/>
        <v>4938149.24</v>
      </c>
      <c r="O11" s="14"/>
    </row>
    <row r="12" spans="1:15" x14ac:dyDescent="0.25">
      <c r="A12" s="12" t="s">
        <v>56</v>
      </c>
      <c r="B12" s="13">
        <v>372950</v>
      </c>
      <c r="C12" s="13">
        <v>293906.49</v>
      </c>
      <c r="D12" s="13">
        <v>368855.18</v>
      </c>
      <c r="E12" s="13">
        <v>395646.24</v>
      </c>
      <c r="F12" s="13">
        <v>296303.46000000002</v>
      </c>
      <c r="G12" s="13">
        <v>298173.26</v>
      </c>
      <c r="H12" s="13">
        <v>362869.35</v>
      </c>
      <c r="I12" s="13">
        <v>266496.12</v>
      </c>
      <c r="J12" s="13">
        <v>-14913.67</v>
      </c>
      <c r="K12" s="13">
        <v>102797.88</v>
      </c>
      <c r="L12" s="13">
        <v>159677.07</v>
      </c>
      <c r="M12" s="13">
        <v>-279522.12</v>
      </c>
      <c r="N12" s="13">
        <f t="shared" si="0"/>
        <v>2623239.2599999998</v>
      </c>
      <c r="O12" s="14"/>
    </row>
    <row r="13" spans="1:15" x14ac:dyDescent="0.25">
      <c r="A13" t="s">
        <v>57</v>
      </c>
      <c r="B13" s="14">
        <v>489386.65</v>
      </c>
      <c r="C13" s="14">
        <v>518511.99</v>
      </c>
      <c r="D13" s="14">
        <v>517552.21</v>
      </c>
      <c r="E13" s="14">
        <v>458298.36</v>
      </c>
      <c r="F13" s="14">
        <v>475739</v>
      </c>
      <c r="G13" s="14">
        <v>478071</v>
      </c>
      <c r="H13" s="14">
        <v>500104.05</v>
      </c>
      <c r="I13" s="14">
        <v>522917.91</v>
      </c>
      <c r="J13" s="14">
        <v>490838.08</v>
      </c>
      <c r="K13" s="14">
        <v>359589.01</v>
      </c>
      <c r="L13" s="14">
        <v>516127.91</v>
      </c>
      <c r="M13" s="14">
        <v>533411.74</v>
      </c>
      <c r="N13" s="14">
        <f t="shared" si="0"/>
        <v>5860547.9100000001</v>
      </c>
      <c r="O13" s="14"/>
    </row>
    <row r="14" spans="1:15" x14ac:dyDescent="0.25">
      <c r="A14" s="12" t="s">
        <v>58</v>
      </c>
      <c r="B14" s="13">
        <v>38179.89</v>
      </c>
      <c r="C14" s="13">
        <v>75464.31</v>
      </c>
      <c r="D14" s="13">
        <v>44287.33</v>
      </c>
      <c r="E14" s="13">
        <v>94460.479999999996</v>
      </c>
      <c r="F14" s="13">
        <v>36767.89</v>
      </c>
      <c r="G14" s="13">
        <v>50152.43</v>
      </c>
      <c r="H14" s="13">
        <v>54681.17</v>
      </c>
      <c r="I14" s="13">
        <v>109510.17</v>
      </c>
      <c r="J14" s="13">
        <v>-17698.89</v>
      </c>
      <c r="K14" s="13">
        <v>52953.2</v>
      </c>
      <c r="L14" s="13">
        <v>59939.1</v>
      </c>
      <c r="M14" s="13">
        <v>50071.3</v>
      </c>
      <c r="N14" s="13">
        <f t="shared" si="0"/>
        <v>648768.38</v>
      </c>
      <c r="O14" s="14"/>
    </row>
    <row r="15" spans="1:15" x14ac:dyDescent="0.25">
      <c r="A15" t="s">
        <v>59</v>
      </c>
      <c r="B15" s="14">
        <v>15976.24</v>
      </c>
      <c r="C15" s="14">
        <v>28645.09</v>
      </c>
      <c r="D15" s="14">
        <v>29166.28</v>
      </c>
      <c r="E15" s="14">
        <v>29215.49</v>
      </c>
      <c r="F15" s="14">
        <v>32444.45</v>
      </c>
      <c r="G15" s="14">
        <v>33440.230000000003</v>
      </c>
      <c r="H15" s="14">
        <v>25228.03</v>
      </c>
      <c r="I15" s="14">
        <v>18183.060000000001</v>
      </c>
      <c r="J15" s="14">
        <v>27811.91</v>
      </c>
      <c r="K15" s="14">
        <v>32921.620000000003</v>
      </c>
      <c r="L15" s="14">
        <v>31925.13</v>
      </c>
      <c r="M15" s="14">
        <v>31938.02</v>
      </c>
      <c r="N15" s="14">
        <f t="shared" si="0"/>
        <v>336895.55000000005</v>
      </c>
      <c r="O15" s="14"/>
    </row>
    <row r="16" spans="1:15" x14ac:dyDescent="0.25">
      <c r="A16" s="12" t="s">
        <v>60</v>
      </c>
      <c r="B16" s="13">
        <v>138205.16</v>
      </c>
      <c r="C16" s="13">
        <v>119326.48</v>
      </c>
      <c r="D16" s="13">
        <v>154940.78</v>
      </c>
      <c r="E16" s="13">
        <v>93581.27</v>
      </c>
      <c r="F16" s="13">
        <v>146107.74</v>
      </c>
      <c r="G16" s="13">
        <v>125285.82</v>
      </c>
      <c r="H16" s="13">
        <v>179998.73</v>
      </c>
      <c r="I16" s="13">
        <v>90262.52</v>
      </c>
      <c r="J16" s="13">
        <v>219160.7</v>
      </c>
      <c r="K16" s="13">
        <v>59085.14</v>
      </c>
      <c r="L16" s="13">
        <v>154344.03</v>
      </c>
      <c r="M16" s="13">
        <v>124959.54</v>
      </c>
      <c r="N16" s="13">
        <f t="shared" si="0"/>
        <v>1605257.91</v>
      </c>
      <c r="O16" s="14"/>
    </row>
    <row r="17" spans="1:15" x14ac:dyDescent="0.25">
      <c r="A17" t="s">
        <v>61</v>
      </c>
      <c r="B17" s="14">
        <v>57426.84</v>
      </c>
      <c r="C17" s="14">
        <v>68596.95</v>
      </c>
      <c r="D17" s="14">
        <v>69681.3</v>
      </c>
      <c r="E17" s="14">
        <v>68943.509999999995</v>
      </c>
      <c r="F17" s="14">
        <v>80632.28</v>
      </c>
      <c r="G17" s="14">
        <v>59750.62</v>
      </c>
      <c r="H17" s="14">
        <v>61711.71</v>
      </c>
      <c r="I17" s="14">
        <v>55515.87</v>
      </c>
      <c r="J17" s="14">
        <v>56872.76</v>
      </c>
      <c r="K17" s="14">
        <v>51114.36</v>
      </c>
      <c r="L17" s="14">
        <v>62392.800000000003</v>
      </c>
      <c r="M17" s="14">
        <v>58571.94</v>
      </c>
      <c r="N17" s="14">
        <f t="shared" si="0"/>
        <v>751210.94</v>
      </c>
      <c r="O17" s="14"/>
    </row>
    <row r="18" spans="1:15" x14ac:dyDescent="0.25">
      <c r="A18" s="15" t="s">
        <v>62</v>
      </c>
      <c r="B18" s="16">
        <f t="shared" ref="B18:M18" si="1">+B5+B7+B9+B10+B12+B14+B16</f>
        <v>781194.83000000007</v>
      </c>
      <c r="C18" s="16">
        <f t="shared" si="1"/>
        <v>754672.54</v>
      </c>
      <c r="D18" s="16">
        <f t="shared" si="1"/>
        <v>820689.12</v>
      </c>
      <c r="E18" s="16">
        <f t="shared" si="1"/>
        <v>841544.05</v>
      </c>
      <c r="F18" s="16">
        <f t="shared" si="1"/>
        <v>736131.47000000009</v>
      </c>
      <c r="G18" s="16">
        <f t="shared" si="1"/>
        <v>717313.05</v>
      </c>
      <c r="H18" s="16">
        <f t="shared" si="1"/>
        <v>859312.76</v>
      </c>
      <c r="I18" s="16">
        <f t="shared" si="1"/>
        <v>794049.01</v>
      </c>
      <c r="J18" s="16">
        <f t="shared" si="1"/>
        <v>419047.75</v>
      </c>
      <c r="K18" s="16">
        <f t="shared" si="1"/>
        <v>515055.46</v>
      </c>
      <c r="L18" s="16">
        <f t="shared" si="1"/>
        <v>609091.78</v>
      </c>
      <c r="M18" s="16">
        <f t="shared" si="1"/>
        <v>193329.06999999998</v>
      </c>
      <c r="N18" s="16">
        <f>SUM(B18:M18)</f>
        <v>8041430.8900000006</v>
      </c>
      <c r="O18" s="14"/>
    </row>
    <row r="19" spans="1:15" x14ac:dyDescent="0.25">
      <c r="A19" s="17" t="s">
        <v>63</v>
      </c>
      <c r="B19" s="18">
        <f t="shared" ref="B19:N19" si="2">+B6+B8+B11+B13+B15+B17</f>
        <v>1001057.65</v>
      </c>
      <c r="C19" s="18">
        <f t="shared" si="2"/>
        <v>1058472.77</v>
      </c>
      <c r="D19" s="18">
        <f t="shared" si="2"/>
        <v>1124395.79</v>
      </c>
      <c r="E19" s="18">
        <f t="shared" si="2"/>
        <v>1066668.43</v>
      </c>
      <c r="F19" s="18">
        <f t="shared" si="2"/>
        <v>1159319.19</v>
      </c>
      <c r="G19" s="18">
        <f t="shared" si="2"/>
        <v>1061782.9000000001</v>
      </c>
      <c r="H19" s="18">
        <f t="shared" si="2"/>
        <v>1239462.29</v>
      </c>
      <c r="I19" s="18">
        <f t="shared" si="2"/>
        <v>1110028.08</v>
      </c>
      <c r="J19" s="18">
        <f t="shared" si="2"/>
        <v>1035151.3099999999</v>
      </c>
      <c r="K19" s="18">
        <f t="shared" si="2"/>
        <v>956602.36</v>
      </c>
      <c r="L19" s="18">
        <f t="shared" si="2"/>
        <v>1095940.24</v>
      </c>
      <c r="M19" s="18">
        <f t="shared" si="2"/>
        <v>1330168.22</v>
      </c>
      <c r="N19" s="18">
        <f t="shared" si="2"/>
        <v>13239049.23</v>
      </c>
      <c r="O19" s="14"/>
    </row>
    <row r="20" spans="1:15" x14ac:dyDescent="0.25">
      <c r="A20" s="19" t="s">
        <v>64</v>
      </c>
      <c r="B20" s="20">
        <f>SUM(B18:B19)</f>
        <v>1782252.48</v>
      </c>
      <c r="C20" s="20">
        <f t="shared" ref="C20:N20" si="3">SUM(C18:C19)</f>
        <v>1813145.31</v>
      </c>
      <c r="D20" s="20">
        <f t="shared" ref="D20:M20" si="4">SUM(D18:D19)</f>
        <v>1945084.9100000001</v>
      </c>
      <c r="E20" s="20">
        <f t="shared" si="4"/>
        <v>1908212.48</v>
      </c>
      <c r="F20" s="20">
        <f t="shared" si="4"/>
        <v>1895450.6600000001</v>
      </c>
      <c r="G20" s="20">
        <f t="shared" si="4"/>
        <v>1779095.9500000002</v>
      </c>
      <c r="H20" s="20">
        <f t="shared" si="4"/>
        <v>2098775.0499999998</v>
      </c>
      <c r="I20" s="20">
        <f t="shared" si="4"/>
        <v>1904077.09</v>
      </c>
      <c r="J20" s="20">
        <f t="shared" si="4"/>
        <v>1454199.06</v>
      </c>
      <c r="K20" s="20">
        <f t="shared" si="4"/>
        <v>1471657.82</v>
      </c>
      <c r="L20" s="20">
        <f t="shared" si="4"/>
        <v>1705032.02</v>
      </c>
      <c r="M20" s="20">
        <f t="shared" si="4"/>
        <v>1523497.29</v>
      </c>
      <c r="N20" s="20">
        <f t="shared" si="3"/>
        <v>21280480.120000001</v>
      </c>
      <c r="O20" s="14"/>
    </row>
    <row r="22" spans="1:15" x14ac:dyDescent="0.25">
      <c r="A22" s="22" t="s">
        <v>65</v>
      </c>
    </row>
    <row r="23" spans="1:15" x14ac:dyDescent="0.25">
      <c r="A23" s="23" t="s">
        <v>74</v>
      </c>
    </row>
    <row r="24" spans="1:15" x14ac:dyDescent="0.25">
      <c r="A24" t="s">
        <v>66</v>
      </c>
    </row>
    <row r="25" spans="1:15" x14ac:dyDescent="0.25">
      <c r="A25" t="s">
        <v>67</v>
      </c>
    </row>
    <row r="26" spans="1:15" x14ac:dyDescent="0.25">
      <c r="A26" t="s">
        <v>68</v>
      </c>
    </row>
  </sheetData>
  <sortState xmlns:xlrd2="http://schemas.microsoft.com/office/spreadsheetml/2017/richdata2"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6"/>
  <sheetViews>
    <sheetView zoomScale="90" zoomScaleNormal="90" workbookViewId="0">
      <pane xSplit="2" ySplit="4" topLeftCell="G98" activePane="bottomRight" state="frozen"/>
      <selection pane="topRight" activeCell="C1" sqref="C1"/>
      <selection pane="bottomLeft" activeCell="A5" sqref="A5"/>
      <selection pane="bottomRight" activeCell="N117" sqref="N117"/>
    </sheetView>
  </sheetViews>
  <sheetFormatPr defaultRowHeight="15" x14ac:dyDescent="0.25"/>
  <cols>
    <col min="1" max="1" width="28.5703125" style="47" bestFit="1" customWidth="1"/>
    <col min="2" max="2" width="52.42578125" style="47" bestFit="1" customWidth="1"/>
    <col min="3" max="5" width="12.85546875" style="47" customWidth="1"/>
    <col min="6" max="6" width="12.85546875" style="27" customWidth="1"/>
    <col min="7" max="7" width="13.85546875" style="1" bestFit="1" customWidth="1"/>
    <col min="8" max="8" width="12.85546875" style="47" customWidth="1"/>
    <col min="9" max="9" width="12.85546875" style="1" customWidth="1"/>
    <col min="10" max="15" width="12.85546875" style="47" customWidth="1"/>
    <col min="16" max="16384" width="9.140625" style="47"/>
  </cols>
  <sheetData>
    <row r="1" spans="1:16" ht="34.5" customHeight="1" x14ac:dyDescent="0.25">
      <c r="A1" s="2" t="s">
        <v>32</v>
      </c>
      <c r="B1" s="3" t="s">
        <v>33</v>
      </c>
      <c r="C1" s="77" t="s">
        <v>34</v>
      </c>
      <c r="D1" s="77"/>
      <c r="E1" s="77"/>
      <c r="F1" s="77"/>
      <c r="G1" s="77"/>
      <c r="H1" s="77"/>
      <c r="I1" s="62"/>
      <c r="J1" s="48"/>
      <c r="K1" s="48"/>
      <c r="L1" s="48"/>
      <c r="M1" s="48"/>
      <c r="N1" s="48"/>
      <c r="P1" s="4"/>
    </row>
    <row r="3" spans="1:16" x14ac:dyDescent="0.25">
      <c r="A3" s="5" t="s">
        <v>100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69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24</v>
      </c>
    </row>
    <row r="5" spans="1:16" x14ac:dyDescent="0.25">
      <c r="A5" s="47" t="s">
        <v>14</v>
      </c>
      <c r="B5" s="47" t="s">
        <v>77</v>
      </c>
      <c r="C5" s="1">
        <v>10114.98</v>
      </c>
      <c r="D5" s="1">
        <v>16310.03</v>
      </c>
      <c r="E5" s="1">
        <v>3257.61</v>
      </c>
      <c r="F5" s="27">
        <v>13190.22</v>
      </c>
      <c r="G5" s="1">
        <v>3979.59</v>
      </c>
      <c r="H5" s="1">
        <v>689.39</v>
      </c>
      <c r="I5" s="1">
        <v>12258.73</v>
      </c>
      <c r="J5" s="1">
        <v>3527.6</v>
      </c>
      <c r="K5" s="1">
        <v>6420.61</v>
      </c>
      <c r="L5" s="1">
        <v>12857.85</v>
      </c>
      <c r="M5" s="1">
        <v>10690.49</v>
      </c>
      <c r="N5" s="68">
        <v>14126.93</v>
      </c>
      <c r="O5" s="1">
        <f>SUM(C5:N5)</f>
        <v>107424.03</v>
      </c>
    </row>
    <row r="6" spans="1:16" x14ac:dyDescent="0.25">
      <c r="B6" s="47" t="s">
        <v>15</v>
      </c>
      <c r="C6" s="1">
        <v>36427.43</v>
      </c>
      <c r="D6" s="1">
        <v>28018</v>
      </c>
      <c r="E6" s="1">
        <v>6993.73</v>
      </c>
      <c r="F6" s="27">
        <v>85440.320000000007</v>
      </c>
      <c r="G6" s="1">
        <v>62890.48</v>
      </c>
      <c r="H6" s="1">
        <v>43242.73</v>
      </c>
      <c r="I6" s="1">
        <v>25060.83</v>
      </c>
      <c r="J6" s="1">
        <v>35167.949999999997</v>
      </c>
      <c r="K6" s="1">
        <v>113065.60000000001</v>
      </c>
      <c r="L6" s="1">
        <v>44805.83</v>
      </c>
      <c r="M6" s="1"/>
      <c r="N6" s="68">
        <v>112803.25</v>
      </c>
      <c r="O6" s="1">
        <f t="shared" ref="O6:O80" si="0">SUM(C6:N6)</f>
        <v>593916.15000000014</v>
      </c>
    </row>
    <row r="7" spans="1:16" s="50" customFormat="1" x14ac:dyDescent="0.25">
      <c r="B7" s="71" t="s">
        <v>94</v>
      </c>
      <c r="C7" s="1">
        <v>261.83999999999997</v>
      </c>
      <c r="D7" s="1">
        <v>663.84</v>
      </c>
      <c r="E7" s="1"/>
      <c r="F7" s="27"/>
      <c r="G7" s="1"/>
      <c r="H7" s="1"/>
      <c r="I7" s="1"/>
      <c r="J7" s="1"/>
      <c r="K7" s="1"/>
      <c r="L7" s="1"/>
      <c r="M7" s="1"/>
      <c r="N7" s="68"/>
      <c r="O7" s="1">
        <f t="shared" si="0"/>
        <v>925.68000000000006</v>
      </c>
    </row>
    <row r="8" spans="1:16" s="50" customFormat="1" x14ac:dyDescent="0.25">
      <c r="B8" s="50" t="s">
        <v>116</v>
      </c>
      <c r="C8" s="1"/>
      <c r="D8" s="1"/>
      <c r="E8" s="1"/>
      <c r="F8" s="27">
        <v>1168.9000000000001</v>
      </c>
      <c r="G8" s="1">
        <v>5106.1499999999996</v>
      </c>
      <c r="H8" s="1">
        <v>2278.38</v>
      </c>
      <c r="I8" s="1">
        <v>3787.56</v>
      </c>
      <c r="J8" s="1">
        <v>2740.59</v>
      </c>
      <c r="K8" s="1">
        <v>1222.98</v>
      </c>
      <c r="L8" s="1">
        <v>4769.62</v>
      </c>
      <c r="M8" s="1">
        <v>2685</v>
      </c>
      <c r="N8" s="68">
        <v>5080.93</v>
      </c>
      <c r="O8" s="1">
        <f t="shared" si="0"/>
        <v>28840.11</v>
      </c>
    </row>
    <row r="9" spans="1:16" s="50" customFormat="1" x14ac:dyDescent="0.25">
      <c r="B9" s="59" t="s">
        <v>86</v>
      </c>
      <c r="C9" s="1">
        <v>5175.3599999999997</v>
      </c>
      <c r="D9" s="1">
        <v>4485.32</v>
      </c>
      <c r="E9" s="1">
        <v>5865.41</v>
      </c>
      <c r="F9" s="27">
        <v>1897.63</v>
      </c>
      <c r="G9" s="1"/>
      <c r="H9" s="1"/>
      <c r="I9" s="1"/>
      <c r="J9" s="1"/>
      <c r="K9" s="1"/>
      <c r="L9" s="1"/>
      <c r="M9" s="1"/>
      <c r="N9" s="68"/>
      <c r="O9" s="1">
        <f t="shared" si="0"/>
        <v>17423.72</v>
      </c>
    </row>
    <row r="10" spans="1:16" s="50" customFormat="1" x14ac:dyDescent="0.25">
      <c r="B10" s="50" t="s">
        <v>127</v>
      </c>
      <c r="C10" s="1"/>
      <c r="D10" s="1"/>
      <c r="E10" s="1"/>
      <c r="F10" s="27"/>
      <c r="G10" s="1"/>
      <c r="H10" s="1"/>
      <c r="I10" s="1"/>
      <c r="J10" s="1"/>
      <c r="K10" s="1">
        <v>8400</v>
      </c>
      <c r="L10" s="1">
        <v>3150</v>
      </c>
      <c r="M10" s="1">
        <v>4200</v>
      </c>
      <c r="N10" s="68">
        <v>4200</v>
      </c>
      <c r="O10" s="1">
        <f t="shared" si="0"/>
        <v>19950</v>
      </c>
    </row>
    <row r="11" spans="1:16" x14ac:dyDescent="0.25">
      <c r="B11" s="47" t="s">
        <v>17</v>
      </c>
      <c r="C11" s="1">
        <v>6657.42</v>
      </c>
      <c r="D11" s="1">
        <v>8713.0300000000007</v>
      </c>
      <c r="E11" s="1">
        <v>7997.39</v>
      </c>
      <c r="F11" s="27">
        <v>8240.2999999999993</v>
      </c>
      <c r="G11" s="1">
        <v>3651.19</v>
      </c>
      <c r="H11" s="1">
        <v>7255.64</v>
      </c>
      <c r="I11" s="1">
        <v>3293.07</v>
      </c>
      <c r="J11" s="1">
        <v>6228.02</v>
      </c>
      <c r="K11" s="1">
        <v>5387.22</v>
      </c>
      <c r="L11" s="1">
        <v>5262.66</v>
      </c>
      <c r="M11" s="1">
        <v>4344.04</v>
      </c>
      <c r="N11" s="68"/>
      <c r="O11" s="1">
        <f t="shared" si="0"/>
        <v>67029.98</v>
      </c>
    </row>
    <row r="12" spans="1:16" s="50" customFormat="1" x14ac:dyDescent="0.25">
      <c r="B12" s="50" t="s">
        <v>75</v>
      </c>
      <c r="C12" s="1">
        <v>5970.48</v>
      </c>
      <c r="D12" s="1">
        <v>1907.94</v>
      </c>
      <c r="E12" s="1">
        <v>4506.74</v>
      </c>
      <c r="F12" s="27">
        <v>5567.76</v>
      </c>
      <c r="G12" s="1">
        <v>1353.52</v>
      </c>
      <c r="H12" s="1">
        <v>1663.2</v>
      </c>
      <c r="I12" s="1">
        <v>5857.6</v>
      </c>
      <c r="J12" s="1">
        <v>641.52</v>
      </c>
      <c r="K12" s="1">
        <v>641.52</v>
      </c>
      <c r="L12" s="1">
        <v>3133.12</v>
      </c>
      <c r="M12" s="1"/>
      <c r="N12" s="68">
        <v>1724.94</v>
      </c>
      <c r="O12" s="1">
        <f t="shared" si="0"/>
        <v>32968.339999999997</v>
      </c>
    </row>
    <row r="13" spans="1:16" s="50" customFormat="1" x14ac:dyDescent="0.25">
      <c r="B13" s="50" t="s">
        <v>121</v>
      </c>
      <c r="C13" s="1"/>
      <c r="D13" s="1"/>
      <c r="E13" s="1"/>
      <c r="F13" s="27"/>
      <c r="G13" s="1"/>
      <c r="H13" s="1"/>
      <c r="I13" s="1">
        <v>5378.97</v>
      </c>
      <c r="J13" s="1">
        <v>2177.1999999999998</v>
      </c>
      <c r="K13" s="1"/>
      <c r="L13" s="1"/>
      <c r="M13" s="1"/>
      <c r="N13" s="68"/>
      <c r="O13" s="1">
        <f t="shared" si="0"/>
        <v>7556.17</v>
      </c>
    </row>
    <row r="14" spans="1:16" x14ac:dyDescent="0.25">
      <c r="B14" s="52" t="s">
        <v>13</v>
      </c>
      <c r="C14" s="1">
        <v>22033.21</v>
      </c>
      <c r="D14" s="1"/>
      <c r="E14" s="1">
        <v>773.03</v>
      </c>
      <c r="F14" s="27">
        <v>40440.769999999997</v>
      </c>
      <c r="G14" s="1">
        <v>30634.81</v>
      </c>
      <c r="H14" s="1">
        <v>9455.5400000000009</v>
      </c>
      <c r="J14" s="1">
        <v>32536.959999999999</v>
      </c>
      <c r="K14" s="1">
        <v>11599.68</v>
      </c>
      <c r="L14" s="1">
        <v>43594.21</v>
      </c>
      <c r="M14" s="1">
        <v>23182.560000000001</v>
      </c>
      <c r="N14" s="68">
        <v>34799.040000000001</v>
      </c>
      <c r="O14" s="1">
        <f>SUM(C14:N14)</f>
        <v>249049.80999999997</v>
      </c>
    </row>
    <row r="15" spans="1:16" s="50" customFormat="1" x14ac:dyDescent="0.25">
      <c r="B15" s="50" t="s">
        <v>118</v>
      </c>
      <c r="C15" s="1"/>
      <c r="D15" s="1"/>
      <c r="E15" s="1"/>
      <c r="F15" s="27">
        <v>6583.9</v>
      </c>
      <c r="G15" s="1">
        <v>553.57000000000005</v>
      </c>
      <c r="H15" s="1">
        <v>11562.06</v>
      </c>
      <c r="I15" s="1">
        <v>9210.39</v>
      </c>
      <c r="J15" s="1">
        <v>11334.36</v>
      </c>
      <c r="K15" s="1">
        <v>2120.04</v>
      </c>
      <c r="L15" s="1">
        <v>6101</v>
      </c>
      <c r="M15" s="1">
        <v>9657.9500000000007</v>
      </c>
      <c r="N15" s="68"/>
      <c r="O15" s="1">
        <f>SUM(C15:N15)</f>
        <v>57123.270000000004</v>
      </c>
    </row>
    <row r="16" spans="1:16" x14ac:dyDescent="0.25">
      <c r="B16" s="47" t="s">
        <v>73</v>
      </c>
      <c r="C16" s="1">
        <v>48371.05</v>
      </c>
      <c r="D16" s="1">
        <v>32967.760000000002</v>
      </c>
      <c r="E16" s="1">
        <v>20681.59</v>
      </c>
      <c r="F16" s="27">
        <v>14669.23</v>
      </c>
      <c r="G16" s="1">
        <v>8735.86</v>
      </c>
      <c r="H16" s="1"/>
      <c r="J16" s="1"/>
      <c r="K16" s="1"/>
      <c r="L16" s="1"/>
      <c r="M16" s="1"/>
      <c r="N16" s="68"/>
      <c r="O16" s="1">
        <f t="shared" si="0"/>
        <v>125425.48999999999</v>
      </c>
    </row>
    <row r="17" spans="1:15" s="50" customFormat="1" x14ac:dyDescent="0.25">
      <c r="B17" s="50" t="s">
        <v>122</v>
      </c>
      <c r="C17" s="1"/>
      <c r="D17" s="1"/>
      <c r="E17" s="1"/>
      <c r="F17" s="27"/>
      <c r="G17" s="1"/>
      <c r="H17" s="1"/>
      <c r="I17" s="1">
        <v>3819.03</v>
      </c>
      <c r="J17" s="1">
        <v>5216.82</v>
      </c>
      <c r="K17" s="1"/>
      <c r="L17" s="1"/>
      <c r="M17" s="1"/>
      <c r="N17" s="68"/>
      <c r="O17" s="1">
        <f t="shared" si="0"/>
        <v>9035.85</v>
      </c>
    </row>
    <row r="18" spans="1:15" s="50" customFormat="1" x14ac:dyDescent="0.25">
      <c r="B18" s="65" t="s">
        <v>91</v>
      </c>
      <c r="C18" s="1">
        <v>1521.46</v>
      </c>
      <c r="D18" s="1">
        <v>11672.4</v>
      </c>
      <c r="E18" s="1">
        <v>9053.2099999999991</v>
      </c>
      <c r="F18" s="27">
        <v>8316.02</v>
      </c>
      <c r="G18" s="1">
        <v>89807.4</v>
      </c>
      <c r="H18" s="1">
        <v>41236.25</v>
      </c>
      <c r="I18" s="1">
        <v>12166.44</v>
      </c>
      <c r="J18" s="1">
        <v>4375.3599999999997</v>
      </c>
      <c r="K18" s="1">
        <v>3808.36</v>
      </c>
      <c r="L18" s="1">
        <v>64297.32</v>
      </c>
      <c r="M18" s="1">
        <v>1209.5999999999999</v>
      </c>
      <c r="N18" s="68">
        <v>4120.2</v>
      </c>
      <c r="O18" s="1">
        <f t="shared" si="0"/>
        <v>251584.02</v>
      </c>
    </row>
    <row r="19" spans="1:15" s="50" customFormat="1" x14ac:dyDescent="0.25">
      <c r="B19" s="50" t="s">
        <v>98</v>
      </c>
      <c r="C19" s="1">
        <v>6187.5</v>
      </c>
      <c r="D19" s="1">
        <v>4400</v>
      </c>
      <c r="E19" s="1">
        <v>7425</v>
      </c>
      <c r="F19" s="27">
        <v>4125</v>
      </c>
      <c r="G19" s="1">
        <v>3575</v>
      </c>
      <c r="I19" s="1">
        <v>5225</v>
      </c>
      <c r="L19" s="1">
        <v>7150</v>
      </c>
      <c r="M19" s="1"/>
      <c r="N19" s="68"/>
      <c r="O19" s="1">
        <f t="shared" si="0"/>
        <v>38087.5</v>
      </c>
    </row>
    <row r="20" spans="1:15" s="50" customFormat="1" x14ac:dyDescent="0.25">
      <c r="B20" s="63" t="s">
        <v>89</v>
      </c>
      <c r="C20" s="1">
        <v>7734.04</v>
      </c>
      <c r="D20" s="1">
        <v>930.94</v>
      </c>
      <c r="E20" s="1">
        <v>4960.5200000000004</v>
      </c>
      <c r="F20" s="27">
        <v>1873.96</v>
      </c>
      <c r="G20" s="1">
        <v>1972.8</v>
      </c>
      <c r="H20" s="1">
        <v>4570.04</v>
      </c>
      <c r="I20" s="1">
        <v>5005.28</v>
      </c>
      <c r="J20" s="1">
        <v>4703.0200000000004</v>
      </c>
      <c r="K20" s="1">
        <v>1934.4</v>
      </c>
      <c r="L20" s="1"/>
      <c r="M20" s="1"/>
      <c r="N20" s="68"/>
      <c r="O20" s="1">
        <f t="shared" si="0"/>
        <v>33685</v>
      </c>
    </row>
    <row r="21" spans="1:15" s="50" customFormat="1" x14ac:dyDescent="0.25">
      <c r="B21" s="76" t="s">
        <v>95</v>
      </c>
      <c r="C21" s="1">
        <v>6491.17</v>
      </c>
      <c r="D21" s="1">
        <v>9635.4</v>
      </c>
      <c r="E21" s="1"/>
      <c r="F21" s="27">
        <v>4340.7</v>
      </c>
      <c r="G21" s="1">
        <v>10390.66</v>
      </c>
      <c r="H21" s="1"/>
      <c r="I21" s="1">
        <v>18046.5</v>
      </c>
      <c r="J21" s="1">
        <v>17649</v>
      </c>
      <c r="K21" s="1"/>
      <c r="L21" s="1">
        <v>8776.7999999999993</v>
      </c>
      <c r="M21" s="1">
        <v>9540</v>
      </c>
      <c r="N21" s="68"/>
      <c r="O21" s="1">
        <f t="shared" si="0"/>
        <v>84870.23</v>
      </c>
    </row>
    <row r="22" spans="1:15" s="50" customFormat="1" x14ac:dyDescent="0.25">
      <c r="B22" s="50" t="s">
        <v>97</v>
      </c>
      <c r="C22" s="1"/>
      <c r="D22" s="1"/>
      <c r="E22" s="1"/>
      <c r="F22" s="27"/>
      <c r="G22" s="1"/>
      <c r="H22" s="1"/>
      <c r="I22" s="1"/>
      <c r="J22" s="1"/>
      <c r="K22" s="1"/>
      <c r="L22" s="1">
        <v>848.7</v>
      </c>
      <c r="N22" s="68"/>
      <c r="O22" s="1">
        <f t="shared" si="0"/>
        <v>848.7</v>
      </c>
    </row>
    <row r="23" spans="1:15" s="50" customFormat="1" x14ac:dyDescent="0.25">
      <c r="B23" s="69" t="s">
        <v>93</v>
      </c>
      <c r="C23" s="1">
        <v>1819.04</v>
      </c>
      <c r="D23" s="1">
        <v>4381.04</v>
      </c>
      <c r="E23" s="1">
        <v>5905.48</v>
      </c>
      <c r="F23" s="27">
        <v>5418.68</v>
      </c>
      <c r="G23" s="1"/>
      <c r="H23" s="1"/>
      <c r="I23" s="1"/>
      <c r="J23" s="1"/>
      <c r="K23" s="1"/>
      <c r="L23" s="1">
        <v>21841.26</v>
      </c>
      <c r="M23" s="1"/>
      <c r="N23" s="68"/>
      <c r="O23" s="1">
        <f t="shared" si="0"/>
        <v>39365.5</v>
      </c>
    </row>
    <row r="24" spans="1:15" s="50" customFormat="1" x14ac:dyDescent="0.25">
      <c r="B24" s="50" t="s">
        <v>96</v>
      </c>
      <c r="C24" s="1">
        <v>4339.95</v>
      </c>
      <c r="D24" s="1">
        <v>4290</v>
      </c>
      <c r="E24" s="1">
        <v>4095</v>
      </c>
      <c r="F24" s="27">
        <v>3890</v>
      </c>
      <c r="G24" s="1">
        <v>4435</v>
      </c>
      <c r="H24" s="1">
        <v>4295</v>
      </c>
      <c r="I24" s="1">
        <v>1495</v>
      </c>
      <c r="J24" s="1">
        <v>5912.5</v>
      </c>
      <c r="K24" s="1"/>
      <c r="L24" s="1"/>
      <c r="M24" s="1"/>
      <c r="N24" s="68"/>
      <c r="O24" s="1">
        <f t="shared" si="0"/>
        <v>32752.45</v>
      </c>
    </row>
    <row r="25" spans="1:15" s="50" customFormat="1" x14ac:dyDescent="0.25">
      <c r="B25" s="58" t="s">
        <v>18</v>
      </c>
      <c r="C25" s="1">
        <v>7918.9</v>
      </c>
      <c r="D25" s="1">
        <v>7588.76</v>
      </c>
      <c r="E25" s="1">
        <v>13006.11</v>
      </c>
      <c r="F25" s="27">
        <v>13860.19</v>
      </c>
      <c r="G25" s="1">
        <v>11837.58</v>
      </c>
      <c r="H25" s="1">
        <v>24129.119999999999</v>
      </c>
      <c r="I25" s="1">
        <v>16004.79</v>
      </c>
      <c r="J25" s="1">
        <v>16708.830000000002</v>
      </c>
      <c r="K25" s="1">
        <v>9191.2199999999993</v>
      </c>
      <c r="L25" s="1">
        <v>11400.68</v>
      </c>
      <c r="M25" s="1">
        <v>29563.1</v>
      </c>
      <c r="N25" s="68">
        <v>6849.6</v>
      </c>
      <c r="O25" s="1">
        <f t="shared" si="0"/>
        <v>168058.88000000003</v>
      </c>
    </row>
    <row r="26" spans="1:15" s="24" customFormat="1" x14ac:dyDescent="0.25">
      <c r="A26" s="2" t="s">
        <v>25</v>
      </c>
      <c r="B26" s="49"/>
      <c r="C26" s="40">
        <f t="shared" ref="C26:O26" si="1">SUM(C5:C25)</f>
        <v>171023.83000000005</v>
      </c>
      <c r="D26" s="40">
        <f t="shared" si="1"/>
        <v>135964.46</v>
      </c>
      <c r="E26" s="40">
        <f t="shared" si="1"/>
        <v>94520.819999999992</v>
      </c>
      <c r="F26" s="40">
        <f t="shared" si="1"/>
        <v>219023.58</v>
      </c>
      <c r="G26" s="40">
        <f t="shared" si="1"/>
        <v>238923.61</v>
      </c>
      <c r="H26" s="40">
        <f t="shared" si="1"/>
        <v>150377.35</v>
      </c>
      <c r="I26" s="40">
        <f t="shared" si="1"/>
        <v>126609.19</v>
      </c>
      <c r="J26" s="40">
        <f t="shared" si="1"/>
        <v>148919.72999999998</v>
      </c>
      <c r="K26" s="40">
        <f t="shared" si="1"/>
        <v>163791.62999999998</v>
      </c>
      <c r="L26" s="40">
        <f t="shared" si="1"/>
        <v>237989.05000000002</v>
      </c>
      <c r="M26" s="40">
        <f t="shared" si="1"/>
        <v>95072.739999999991</v>
      </c>
      <c r="N26" s="40">
        <f t="shared" si="1"/>
        <v>183704.89</v>
      </c>
      <c r="O26" s="40">
        <f t="shared" si="1"/>
        <v>1965920.8800000004</v>
      </c>
    </row>
    <row r="27" spans="1:15" s="32" customFormat="1" x14ac:dyDescent="0.25">
      <c r="A27" s="47" t="s">
        <v>22</v>
      </c>
      <c r="B27" s="50" t="s">
        <v>71</v>
      </c>
      <c r="C27" s="36">
        <v>2428.38</v>
      </c>
      <c r="D27" s="56">
        <v>2768.34</v>
      </c>
      <c r="E27" s="56">
        <v>2343.15</v>
      </c>
      <c r="F27" s="56">
        <v>3848.97</v>
      </c>
      <c r="G27" s="56">
        <v>8380.4599999999991</v>
      </c>
      <c r="H27" s="56">
        <v>2992.64</v>
      </c>
      <c r="I27" s="36">
        <v>11610.75</v>
      </c>
      <c r="J27" s="56">
        <v>3576.96</v>
      </c>
      <c r="K27" s="56">
        <v>2359.8200000000002</v>
      </c>
      <c r="L27" s="56">
        <v>8694.9</v>
      </c>
      <c r="M27" s="56">
        <v>4577.8599999999997</v>
      </c>
      <c r="N27" s="56">
        <v>3798</v>
      </c>
      <c r="O27" s="1">
        <f t="shared" si="0"/>
        <v>57380.23</v>
      </c>
    </row>
    <row r="28" spans="1:15" x14ac:dyDescent="0.25">
      <c r="B28" s="50" t="s">
        <v>75</v>
      </c>
      <c r="C28" s="1">
        <v>7490.76</v>
      </c>
      <c r="D28" s="1">
        <v>4357.0200000000004</v>
      </c>
      <c r="E28" s="51">
        <v>1749.96</v>
      </c>
      <c r="F28" s="27">
        <v>12580.2</v>
      </c>
      <c r="G28" s="41">
        <v>7185.06</v>
      </c>
      <c r="H28" s="41">
        <v>2651.28</v>
      </c>
      <c r="I28" s="1">
        <v>10953.48</v>
      </c>
      <c r="J28" s="41">
        <v>4075.2</v>
      </c>
      <c r="K28" s="41">
        <v>6293.28</v>
      </c>
      <c r="L28" s="41">
        <v>4651.3100000000004</v>
      </c>
      <c r="M28" s="41">
        <v>3444.48</v>
      </c>
      <c r="N28" s="70">
        <v>2605.6799999999998</v>
      </c>
      <c r="O28" s="1">
        <f t="shared" si="0"/>
        <v>68037.709999999992</v>
      </c>
    </row>
    <row r="29" spans="1:15" s="50" customFormat="1" x14ac:dyDescent="0.25">
      <c r="B29" s="50" t="s">
        <v>126</v>
      </c>
      <c r="C29" s="1"/>
      <c r="D29" s="1"/>
      <c r="E29" s="51"/>
      <c r="F29" s="27"/>
      <c r="G29" s="41"/>
      <c r="H29" s="41"/>
      <c r="I29" s="1"/>
      <c r="J29" s="41">
        <v>2400</v>
      </c>
      <c r="K29" s="41"/>
      <c r="L29" s="41"/>
      <c r="M29" s="41"/>
      <c r="N29" s="70"/>
      <c r="O29" s="1">
        <f t="shared" si="0"/>
        <v>2400</v>
      </c>
    </row>
    <row r="30" spans="1:15" s="50" customFormat="1" x14ac:dyDescent="0.25">
      <c r="B30" s="50" t="s">
        <v>101</v>
      </c>
      <c r="C30" s="1"/>
      <c r="D30" s="1">
        <v>643.94000000000005</v>
      </c>
      <c r="E30" s="51"/>
      <c r="F30" s="27"/>
      <c r="G30" s="41"/>
      <c r="H30" s="41"/>
      <c r="I30" s="1"/>
      <c r="J30" s="41"/>
      <c r="K30" s="41"/>
      <c r="L30" s="41">
        <v>4374.04</v>
      </c>
      <c r="M30" s="41"/>
      <c r="N30" s="70"/>
      <c r="O30" s="1">
        <f t="shared" si="0"/>
        <v>5017.9799999999996</v>
      </c>
    </row>
    <row r="31" spans="1:15" s="50" customFormat="1" x14ac:dyDescent="0.25">
      <c r="B31" s="50" t="s">
        <v>23</v>
      </c>
      <c r="C31" s="1">
        <v>24311.87</v>
      </c>
      <c r="D31" s="1">
        <v>10890.94</v>
      </c>
      <c r="E31" s="51">
        <v>29336.15</v>
      </c>
      <c r="F31" s="27">
        <v>31500.37</v>
      </c>
      <c r="G31" s="41">
        <v>25834.78</v>
      </c>
      <c r="H31" s="41">
        <v>10760.02</v>
      </c>
      <c r="I31" s="1">
        <v>23580.35</v>
      </c>
      <c r="J31" s="41">
        <v>20211.29</v>
      </c>
      <c r="K31" s="41">
        <v>16018.36</v>
      </c>
      <c r="L31" s="41">
        <v>22135.8</v>
      </c>
      <c r="M31" s="41">
        <v>18545.990000000002</v>
      </c>
      <c r="N31" s="70">
        <v>11055.83</v>
      </c>
      <c r="O31" s="1">
        <f t="shared" si="0"/>
        <v>244181.74999999997</v>
      </c>
    </row>
    <row r="32" spans="1:15" s="24" customFormat="1" x14ac:dyDescent="0.25">
      <c r="A32" s="2" t="s">
        <v>26</v>
      </c>
      <c r="B32" s="2"/>
      <c r="C32" s="40">
        <f t="shared" ref="C32:O32" si="2">SUM(C27:C31)</f>
        <v>34231.009999999995</v>
      </c>
      <c r="D32" s="40">
        <f t="shared" si="2"/>
        <v>18660.240000000002</v>
      </c>
      <c r="E32" s="40">
        <f t="shared" si="2"/>
        <v>33429.26</v>
      </c>
      <c r="F32" s="40">
        <f t="shared" si="2"/>
        <v>47929.54</v>
      </c>
      <c r="G32" s="40">
        <f t="shared" si="2"/>
        <v>41400.300000000003</v>
      </c>
      <c r="H32" s="40">
        <f t="shared" si="2"/>
        <v>16403.940000000002</v>
      </c>
      <c r="I32" s="40">
        <f t="shared" si="2"/>
        <v>46144.58</v>
      </c>
      <c r="J32" s="40">
        <f t="shared" si="2"/>
        <v>30263.45</v>
      </c>
      <c r="K32" s="40">
        <f t="shared" si="2"/>
        <v>24671.46</v>
      </c>
      <c r="L32" s="40">
        <f t="shared" si="2"/>
        <v>39856.050000000003</v>
      </c>
      <c r="M32" s="40">
        <f t="shared" si="2"/>
        <v>26568.33</v>
      </c>
      <c r="N32" s="40">
        <f t="shared" si="2"/>
        <v>17459.510000000002</v>
      </c>
      <c r="O32" s="40">
        <f t="shared" si="2"/>
        <v>377017.67</v>
      </c>
    </row>
    <row r="33" spans="1:15" s="32" customFormat="1" x14ac:dyDescent="0.25">
      <c r="A33" s="47" t="s">
        <v>12</v>
      </c>
      <c r="B33" s="50" t="s">
        <v>118</v>
      </c>
      <c r="C33" s="44"/>
      <c r="D33" s="44"/>
      <c r="E33" s="44"/>
      <c r="F33" s="44"/>
      <c r="G33" s="44"/>
      <c r="H33" s="44"/>
      <c r="I33" s="44"/>
      <c r="J33" s="44"/>
      <c r="K33" s="44">
        <v>4098.74</v>
      </c>
      <c r="L33" s="44"/>
      <c r="M33" s="44"/>
      <c r="N33" s="44"/>
      <c r="O33" s="44"/>
    </row>
    <row r="34" spans="1:15" s="32" customFormat="1" x14ac:dyDescent="0.25">
      <c r="B34" s="38" t="s">
        <v>119</v>
      </c>
      <c r="C34" s="56"/>
      <c r="D34" s="56"/>
      <c r="E34" s="56"/>
      <c r="F34" s="56"/>
      <c r="G34" s="56">
        <v>7646.51</v>
      </c>
      <c r="H34" s="56">
        <v>6240.96</v>
      </c>
      <c r="I34" s="56">
        <v>6280.2</v>
      </c>
      <c r="J34" s="56">
        <v>8996.2999999999993</v>
      </c>
      <c r="K34" s="56">
        <v>6531.47</v>
      </c>
      <c r="L34" s="56">
        <v>10043.870000000001</v>
      </c>
      <c r="M34" s="56">
        <v>2492.2800000000002</v>
      </c>
      <c r="N34" s="56">
        <v>14168.28</v>
      </c>
      <c r="O34" s="1">
        <f t="shared" si="0"/>
        <v>62399.87</v>
      </c>
    </row>
    <row r="35" spans="1:15" s="32" customFormat="1" x14ac:dyDescent="0.25">
      <c r="B35" s="50" t="s">
        <v>97</v>
      </c>
      <c r="C35" s="56">
        <v>5736.24</v>
      </c>
      <c r="D35" s="56">
        <v>6289.88</v>
      </c>
      <c r="E35" s="56">
        <v>10642.18</v>
      </c>
      <c r="F35" s="56">
        <v>11378.74</v>
      </c>
      <c r="G35" s="56">
        <v>2546.1</v>
      </c>
      <c r="H35" s="56">
        <v>3055.32</v>
      </c>
      <c r="I35" s="44">
        <v>5092.2</v>
      </c>
      <c r="J35" s="56">
        <v>4266.13</v>
      </c>
      <c r="K35" s="56">
        <v>2546.1</v>
      </c>
      <c r="L35" s="56">
        <v>5069.32</v>
      </c>
      <c r="M35" s="56">
        <v>7077.99</v>
      </c>
      <c r="N35" s="56">
        <v>22308.26</v>
      </c>
      <c r="O35" s="1">
        <f t="shared" si="0"/>
        <v>86008.459999999992</v>
      </c>
    </row>
    <row r="36" spans="1:15" s="24" customFormat="1" x14ac:dyDescent="0.25">
      <c r="A36" s="2" t="s">
        <v>27</v>
      </c>
      <c r="B36" s="2"/>
      <c r="C36" s="40">
        <f>SUM(C33:C35)</f>
        <v>5736.24</v>
      </c>
      <c r="D36" s="40">
        <f t="shared" ref="D36:O36" si="3">SUM(D33:D35)</f>
        <v>6289.88</v>
      </c>
      <c r="E36" s="40">
        <f t="shared" si="3"/>
        <v>10642.18</v>
      </c>
      <c r="F36" s="40">
        <f t="shared" si="3"/>
        <v>11378.74</v>
      </c>
      <c r="G36" s="40">
        <f t="shared" si="3"/>
        <v>10192.61</v>
      </c>
      <c r="H36" s="40">
        <f t="shared" si="3"/>
        <v>9296.2800000000007</v>
      </c>
      <c r="I36" s="40">
        <f t="shared" si="3"/>
        <v>11372.4</v>
      </c>
      <c r="J36" s="40">
        <f t="shared" si="3"/>
        <v>13262.43</v>
      </c>
      <c r="K36" s="40">
        <f t="shared" si="3"/>
        <v>13176.31</v>
      </c>
      <c r="L36" s="40">
        <f t="shared" si="3"/>
        <v>15113.19</v>
      </c>
      <c r="M36" s="40">
        <f t="shared" si="3"/>
        <v>9570.27</v>
      </c>
      <c r="N36" s="40">
        <f t="shared" si="3"/>
        <v>36476.54</v>
      </c>
      <c r="O36" s="40">
        <f t="shared" si="3"/>
        <v>148408.32999999999</v>
      </c>
    </row>
    <row r="37" spans="1:15" s="32" customFormat="1" x14ac:dyDescent="0.25">
      <c r="A37" s="47" t="s">
        <v>2</v>
      </c>
      <c r="B37" s="53" t="s">
        <v>78</v>
      </c>
      <c r="C37" s="36">
        <v>12442.89</v>
      </c>
      <c r="D37" s="42"/>
      <c r="E37" s="42">
        <v>11292.03</v>
      </c>
      <c r="F37" s="42">
        <v>40267.79</v>
      </c>
      <c r="G37" s="43">
        <v>9552.18</v>
      </c>
      <c r="H37" s="43">
        <v>6355.6</v>
      </c>
      <c r="I37" s="46">
        <v>16779.13</v>
      </c>
      <c r="J37" s="43">
        <v>16168.86</v>
      </c>
      <c r="K37" s="43">
        <v>7189.89</v>
      </c>
      <c r="L37" s="43">
        <v>9518.0300000000007</v>
      </c>
      <c r="M37" s="43">
        <v>18895.47</v>
      </c>
      <c r="N37" s="43"/>
      <c r="O37" s="51">
        <f t="shared" si="0"/>
        <v>148461.87</v>
      </c>
    </row>
    <row r="38" spans="1:15" s="32" customFormat="1" x14ac:dyDescent="0.25">
      <c r="A38" s="50"/>
      <c r="B38" s="50" t="s">
        <v>79</v>
      </c>
      <c r="C38" s="36"/>
      <c r="D38" s="42"/>
      <c r="E38" s="42"/>
      <c r="F38" s="42"/>
      <c r="G38" s="43">
        <v>5049</v>
      </c>
      <c r="H38" s="43">
        <v>22841.68</v>
      </c>
      <c r="I38" s="46">
        <v>15692.29</v>
      </c>
      <c r="J38" s="43">
        <v>8670.82</v>
      </c>
      <c r="K38" s="43">
        <v>7203.58</v>
      </c>
      <c r="L38" s="43">
        <v>8557.32</v>
      </c>
      <c r="M38" s="43"/>
      <c r="N38" s="43"/>
      <c r="O38" s="1">
        <f t="shared" si="0"/>
        <v>68014.69</v>
      </c>
    </row>
    <row r="39" spans="1:15" s="32" customFormat="1" x14ac:dyDescent="0.25">
      <c r="A39" s="50"/>
      <c r="B39" s="50" t="s">
        <v>102</v>
      </c>
      <c r="C39" s="33"/>
      <c r="D39" s="42">
        <v>1479.06</v>
      </c>
      <c r="E39" s="34"/>
      <c r="F39" s="42">
        <v>484.92</v>
      </c>
      <c r="G39" s="55"/>
      <c r="H39" s="55"/>
      <c r="I39" s="46">
        <v>465.64</v>
      </c>
      <c r="J39" s="43">
        <v>712.14</v>
      </c>
      <c r="K39" s="43">
        <v>5012.38</v>
      </c>
      <c r="L39" s="43"/>
      <c r="M39" s="43"/>
      <c r="N39" s="43">
        <v>465.64</v>
      </c>
      <c r="O39" s="1">
        <f t="shared" si="0"/>
        <v>8619.7799999999988</v>
      </c>
    </row>
    <row r="40" spans="1:15" s="32" customFormat="1" x14ac:dyDescent="0.25">
      <c r="A40" s="50"/>
      <c r="B40" s="50" t="s">
        <v>76</v>
      </c>
      <c r="C40" s="33"/>
      <c r="D40" s="42"/>
      <c r="E40" s="34"/>
      <c r="F40" s="42">
        <v>3402.94</v>
      </c>
      <c r="G40" s="55"/>
      <c r="H40" s="55"/>
      <c r="I40" s="46"/>
      <c r="J40" s="43"/>
      <c r="K40" s="43"/>
      <c r="L40" s="43"/>
      <c r="M40" s="43"/>
      <c r="N40" s="43"/>
      <c r="O40" s="1">
        <f t="shared" si="0"/>
        <v>3402.94</v>
      </c>
    </row>
    <row r="41" spans="1:15" s="32" customFormat="1" x14ac:dyDescent="0.25">
      <c r="A41" s="50"/>
      <c r="B41" s="50" t="s">
        <v>103</v>
      </c>
      <c r="C41" s="33"/>
      <c r="D41" s="42">
        <v>5177.0200000000004</v>
      </c>
      <c r="E41" s="42">
        <v>14508</v>
      </c>
      <c r="F41" s="42"/>
      <c r="G41" s="55"/>
      <c r="H41" s="55"/>
      <c r="I41" s="46"/>
      <c r="J41" s="43"/>
      <c r="K41" s="43"/>
      <c r="L41" s="43"/>
      <c r="M41" s="43"/>
      <c r="N41" s="43"/>
      <c r="O41" s="1">
        <f t="shared" si="0"/>
        <v>19685.02</v>
      </c>
    </row>
    <row r="42" spans="1:15" s="32" customFormat="1" x14ac:dyDescent="0.25">
      <c r="A42" s="50"/>
      <c r="B42" s="54" t="s">
        <v>81</v>
      </c>
      <c r="C42" s="33"/>
      <c r="D42" s="42"/>
      <c r="E42" s="42"/>
      <c r="F42" s="42"/>
      <c r="G42" s="55"/>
      <c r="H42" s="55"/>
      <c r="I42" s="46"/>
      <c r="J42" s="43"/>
      <c r="K42" s="43"/>
      <c r="L42" s="43"/>
      <c r="M42" s="43"/>
      <c r="N42" s="43">
        <v>3080</v>
      </c>
      <c r="O42" s="1">
        <f t="shared" si="0"/>
        <v>3080</v>
      </c>
    </row>
    <row r="43" spans="1:15" s="32" customFormat="1" x14ac:dyDescent="0.25">
      <c r="A43" s="50"/>
      <c r="B43" s="50" t="s">
        <v>120</v>
      </c>
      <c r="C43" s="33"/>
      <c r="D43" s="42"/>
      <c r="E43" s="42"/>
      <c r="F43" s="42"/>
      <c r="G43" s="43">
        <v>14480.53</v>
      </c>
      <c r="H43" s="55"/>
      <c r="I43" s="46"/>
      <c r="J43" s="43"/>
      <c r="K43" s="43">
        <v>2140.7800000000002</v>
      </c>
      <c r="L43" s="43">
        <v>2100.38</v>
      </c>
      <c r="M43" s="43"/>
      <c r="N43" s="43"/>
      <c r="O43" s="1">
        <f t="shared" si="0"/>
        <v>18721.690000000002</v>
      </c>
    </row>
    <row r="44" spans="1:15" s="32" customFormat="1" x14ac:dyDescent="0.25">
      <c r="A44" s="50"/>
      <c r="B44" s="50" t="s">
        <v>104</v>
      </c>
      <c r="C44" s="33"/>
      <c r="D44" s="42">
        <v>2463.5</v>
      </c>
      <c r="E44" s="42">
        <v>4981.34</v>
      </c>
      <c r="F44" s="42">
        <v>3377.79</v>
      </c>
      <c r="G44" s="43">
        <v>26136.16</v>
      </c>
      <c r="H44" s="43">
        <v>14780.16</v>
      </c>
      <c r="I44" s="46">
        <v>30007.39</v>
      </c>
      <c r="J44" s="43">
        <v>29108.26</v>
      </c>
      <c r="K44" s="43">
        <v>19963.740000000002</v>
      </c>
      <c r="L44" s="43">
        <v>5345.64</v>
      </c>
      <c r="M44" s="43">
        <v>21480.87</v>
      </c>
      <c r="N44" s="43">
        <v>42081.35</v>
      </c>
      <c r="O44" s="1">
        <f t="shared" si="0"/>
        <v>199726.2</v>
      </c>
    </row>
    <row r="45" spans="1:15" s="32" customFormat="1" x14ac:dyDescent="0.25">
      <c r="A45" s="50"/>
      <c r="B45" s="50" t="s">
        <v>132</v>
      </c>
      <c r="C45" s="33"/>
      <c r="D45" s="42"/>
      <c r="E45" s="42"/>
      <c r="F45" s="42"/>
      <c r="G45" s="43"/>
      <c r="H45" s="43"/>
      <c r="I45" s="46"/>
      <c r="J45" s="43"/>
      <c r="K45" s="43"/>
      <c r="L45" s="43"/>
      <c r="M45" s="43">
        <v>1396.9</v>
      </c>
      <c r="N45" s="43">
        <v>465.64</v>
      </c>
      <c r="O45" s="1">
        <f t="shared" si="0"/>
        <v>1862.54</v>
      </c>
    </row>
    <row r="46" spans="1:15" s="32" customFormat="1" x14ac:dyDescent="0.25">
      <c r="A46" s="50"/>
      <c r="B46" s="54" t="s">
        <v>85</v>
      </c>
      <c r="C46" s="36">
        <v>5012.38</v>
      </c>
      <c r="D46" s="36">
        <v>10736.9</v>
      </c>
      <c r="E46" s="36"/>
      <c r="F46" s="42">
        <v>39222.54</v>
      </c>
      <c r="G46" s="46">
        <v>5354.75</v>
      </c>
      <c r="H46" s="46">
        <v>13147.22</v>
      </c>
      <c r="I46" s="46">
        <v>28910.19</v>
      </c>
      <c r="J46" s="46">
        <v>15801.11</v>
      </c>
      <c r="K46" s="46">
        <v>4930.2</v>
      </c>
      <c r="L46" s="46">
        <v>465.64</v>
      </c>
      <c r="M46" s="46"/>
      <c r="N46" s="46"/>
      <c r="O46" s="1">
        <f t="shared" si="0"/>
        <v>123580.93</v>
      </c>
    </row>
    <row r="47" spans="1:15" s="24" customFormat="1" x14ac:dyDescent="0.25">
      <c r="A47" s="2" t="s">
        <v>28</v>
      </c>
      <c r="B47" s="2"/>
      <c r="C47" s="28">
        <f t="shared" ref="C47:O47" si="4">SUM(C37:C46)</f>
        <v>17455.27</v>
      </c>
      <c r="D47" s="28">
        <f t="shared" si="4"/>
        <v>19856.48</v>
      </c>
      <c r="E47" s="28">
        <f t="shared" si="4"/>
        <v>30781.37</v>
      </c>
      <c r="F47" s="28">
        <f t="shared" si="4"/>
        <v>86755.98000000001</v>
      </c>
      <c r="G47" s="28">
        <f t="shared" si="4"/>
        <v>60572.619999999995</v>
      </c>
      <c r="H47" s="28">
        <f t="shared" si="4"/>
        <v>57124.66</v>
      </c>
      <c r="I47" s="28">
        <f t="shared" si="4"/>
        <v>91854.64</v>
      </c>
      <c r="J47" s="28">
        <f t="shared" si="4"/>
        <v>70461.19</v>
      </c>
      <c r="K47" s="28">
        <f t="shared" si="4"/>
        <v>46440.57</v>
      </c>
      <c r="L47" s="28">
        <f t="shared" si="4"/>
        <v>25987.01</v>
      </c>
      <c r="M47" s="28">
        <f t="shared" si="4"/>
        <v>41773.24</v>
      </c>
      <c r="N47" s="28">
        <f t="shared" si="4"/>
        <v>46092.63</v>
      </c>
      <c r="O47" s="28">
        <f t="shared" si="4"/>
        <v>595155.65999999992</v>
      </c>
    </row>
    <row r="48" spans="1:15" s="32" customFormat="1" x14ac:dyDescent="0.25">
      <c r="A48" s="50" t="s">
        <v>5</v>
      </c>
      <c r="B48" s="38" t="s">
        <v>16</v>
      </c>
      <c r="C48" s="42"/>
      <c r="D48" s="42"/>
      <c r="E48" s="42"/>
      <c r="F48" s="42">
        <v>754.48</v>
      </c>
      <c r="G48" s="42">
        <v>1763.44</v>
      </c>
      <c r="H48" s="42">
        <v>3343.9</v>
      </c>
      <c r="I48" s="42">
        <v>814.42</v>
      </c>
      <c r="J48" s="42"/>
      <c r="K48" s="42"/>
      <c r="L48" s="42"/>
      <c r="M48" s="42"/>
      <c r="N48" s="42"/>
      <c r="O48" s="51">
        <f t="shared" si="0"/>
        <v>6676.24</v>
      </c>
    </row>
    <row r="49" spans="1:15" s="32" customFormat="1" x14ac:dyDescent="0.25">
      <c r="B49" s="54" t="s">
        <v>7</v>
      </c>
      <c r="C49" s="36">
        <v>8618.75</v>
      </c>
      <c r="D49" s="42">
        <v>3208.76</v>
      </c>
      <c r="E49" s="34"/>
      <c r="F49" s="42">
        <v>3057.41</v>
      </c>
      <c r="G49" s="42">
        <v>1577.28</v>
      </c>
      <c r="H49" s="42">
        <v>4091.77</v>
      </c>
      <c r="I49" s="46">
        <v>2804.34</v>
      </c>
      <c r="J49" s="34"/>
      <c r="K49" s="42"/>
      <c r="L49" s="34"/>
      <c r="M49" s="42">
        <v>-849.31</v>
      </c>
      <c r="N49" s="42"/>
      <c r="O49" s="1">
        <f t="shared" si="0"/>
        <v>22509</v>
      </c>
    </row>
    <row r="50" spans="1:15" s="32" customFormat="1" x14ac:dyDescent="0.25">
      <c r="A50" s="50"/>
      <c r="B50" s="66" t="s">
        <v>92</v>
      </c>
      <c r="C50" s="36">
        <v>71039.320000000007</v>
      </c>
      <c r="D50" s="36">
        <v>99392.1</v>
      </c>
      <c r="E50" s="36">
        <v>24745.95</v>
      </c>
      <c r="F50" s="42">
        <v>88115.68</v>
      </c>
      <c r="G50" s="45">
        <v>41334.239999999998</v>
      </c>
      <c r="H50" s="46">
        <v>45009.32</v>
      </c>
      <c r="I50" s="46">
        <v>52988.71</v>
      </c>
      <c r="J50" s="46">
        <v>73870.84</v>
      </c>
      <c r="K50" s="46">
        <v>33206.699999999997</v>
      </c>
      <c r="L50" s="46">
        <v>28970.71</v>
      </c>
      <c r="M50" s="46">
        <v>695.1</v>
      </c>
      <c r="N50" s="46">
        <v>18574.77</v>
      </c>
      <c r="O50" s="1">
        <f t="shared" si="0"/>
        <v>577943.43999999994</v>
      </c>
    </row>
    <row r="51" spans="1:15" x14ac:dyDescent="0.25">
      <c r="B51" s="54" t="s">
        <v>8</v>
      </c>
      <c r="C51" s="1">
        <v>82047.259999999995</v>
      </c>
      <c r="D51" s="1">
        <v>131179.19</v>
      </c>
      <c r="E51" s="1">
        <v>72125.429999999993</v>
      </c>
      <c r="F51" s="27">
        <v>151529.63</v>
      </c>
      <c r="G51" s="31">
        <v>105939.31</v>
      </c>
      <c r="H51" s="1">
        <v>40714.97</v>
      </c>
      <c r="I51" s="1">
        <v>43664.63</v>
      </c>
      <c r="J51" s="1">
        <v>56953.01</v>
      </c>
      <c r="K51" s="1">
        <v>65754.33</v>
      </c>
      <c r="L51" s="1">
        <v>53537.55</v>
      </c>
      <c r="M51" s="1">
        <v>32430.16</v>
      </c>
      <c r="N51" s="1">
        <v>60364.87</v>
      </c>
      <c r="O51" s="1">
        <f t="shared" si="0"/>
        <v>896240.34000000008</v>
      </c>
    </row>
    <row r="52" spans="1:15" s="50" customFormat="1" x14ac:dyDescent="0.25">
      <c r="B52" s="54" t="s">
        <v>105</v>
      </c>
      <c r="C52" s="1"/>
      <c r="D52" s="1">
        <v>374.99</v>
      </c>
      <c r="E52" s="1"/>
      <c r="F52" s="27"/>
      <c r="G52" s="31"/>
      <c r="H52" s="1">
        <v>50.4</v>
      </c>
      <c r="I52" s="1">
        <v>1834.27</v>
      </c>
      <c r="J52" s="1">
        <v>1505.53</v>
      </c>
      <c r="K52" s="1">
        <v>298.31</v>
      </c>
      <c r="L52" s="1">
        <v>4395.4399999999996</v>
      </c>
      <c r="M52" s="1"/>
      <c r="N52" s="1">
        <v>2517.7600000000002</v>
      </c>
      <c r="O52" s="1">
        <f t="shared" si="0"/>
        <v>10976.699999999999</v>
      </c>
    </row>
    <row r="53" spans="1:15" s="50" customFormat="1" x14ac:dyDescent="0.25">
      <c r="B53" s="54" t="s">
        <v>106</v>
      </c>
      <c r="C53" s="1"/>
      <c r="D53" s="1">
        <v>52995.38</v>
      </c>
      <c r="E53" s="1">
        <v>20211.11</v>
      </c>
      <c r="F53" s="27">
        <v>31280.52</v>
      </c>
      <c r="G53" s="31"/>
      <c r="H53" s="1">
        <v>39566.800000000003</v>
      </c>
      <c r="I53" s="1">
        <v>24571.11</v>
      </c>
      <c r="J53" s="1">
        <v>16464.310000000001</v>
      </c>
      <c r="K53" s="1">
        <v>21971.9</v>
      </c>
      <c r="L53" s="1">
        <v>31407.56</v>
      </c>
      <c r="M53" s="1">
        <v>21470.17</v>
      </c>
      <c r="N53" s="1">
        <v>27476.99</v>
      </c>
      <c r="O53" s="1">
        <f t="shared" si="0"/>
        <v>287415.84999999998</v>
      </c>
    </row>
    <row r="54" spans="1:15" x14ac:dyDescent="0.25">
      <c r="B54" s="54" t="s">
        <v>4</v>
      </c>
      <c r="C54" s="1"/>
      <c r="D54" s="1">
        <v>2352.6999999999998</v>
      </c>
      <c r="E54" s="1">
        <v>1493.94</v>
      </c>
      <c r="F54" s="27">
        <v>1620.89</v>
      </c>
      <c r="G54" s="31">
        <v>1360.72</v>
      </c>
      <c r="H54" s="1">
        <v>833.97</v>
      </c>
      <c r="I54" s="1">
        <v>1799.31</v>
      </c>
      <c r="J54" s="1">
        <v>1944.87</v>
      </c>
      <c r="K54" s="1">
        <v>1870.95</v>
      </c>
      <c r="L54" s="1">
        <v>3591.24</v>
      </c>
      <c r="M54" s="1">
        <v>317.19</v>
      </c>
      <c r="N54" s="1"/>
      <c r="O54" s="1">
        <f t="shared" si="0"/>
        <v>17185.780000000002</v>
      </c>
    </row>
    <row r="55" spans="1:15" s="50" customFormat="1" x14ac:dyDescent="0.25">
      <c r="B55" s="50" t="s">
        <v>123</v>
      </c>
      <c r="C55" s="1"/>
      <c r="D55" s="1"/>
      <c r="E55" s="1"/>
      <c r="F55" s="27"/>
      <c r="G55" s="31"/>
      <c r="H55" s="1"/>
      <c r="I55" s="1">
        <v>1200.6600000000001</v>
      </c>
      <c r="J55" s="1">
        <v>2801.23</v>
      </c>
      <c r="K55" s="1">
        <v>1770.34</v>
      </c>
      <c r="L55" s="1">
        <v>9077.17</v>
      </c>
      <c r="M55" s="1">
        <v>6340.92</v>
      </c>
      <c r="N55" s="1">
        <v>3077.7</v>
      </c>
      <c r="O55" s="1">
        <f t="shared" si="0"/>
        <v>24268.02</v>
      </c>
    </row>
    <row r="56" spans="1:15" s="50" customFormat="1" x14ac:dyDescent="0.25">
      <c r="B56" s="54" t="s">
        <v>10</v>
      </c>
      <c r="C56" s="1"/>
      <c r="D56" s="1">
        <v>3143.12</v>
      </c>
      <c r="E56" s="1">
        <v>1595.75</v>
      </c>
      <c r="F56" s="27">
        <v>1319.47</v>
      </c>
      <c r="G56" s="31">
        <v>635</v>
      </c>
      <c r="H56" s="1"/>
      <c r="I56" s="1">
        <v>1067.93</v>
      </c>
      <c r="J56" s="1">
        <v>9580.4</v>
      </c>
      <c r="K56" s="1">
        <v>9588.64</v>
      </c>
      <c r="L56" s="1">
        <v>907.09</v>
      </c>
      <c r="M56" s="1">
        <v>1124.79</v>
      </c>
      <c r="N56" s="1">
        <v>2911.03</v>
      </c>
      <c r="O56" s="1">
        <f t="shared" si="0"/>
        <v>31873.219999999998</v>
      </c>
    </row>
    <row r="57" spans="1:15" s="50" customFormat="1" x14ac:dyDescent="0.25">
      <c r="B57" s="54" t="s">
        <v>107</v>
      </c>
      <c r="C57" s="1"/>
      <c r="D57" s="1">
        <v>518.20000000000005</v>
      </c>
      <c r="E57" s="1"/>
      <c r="F57" s="27"/>
      <c r="G57" s="31"/>
      <c r="H57" s="1">
        <v>249.67</v>
      </c>
      <c r="I57" s="1"/>
      <c r="J57" s="1"/>
      <c r="K57" s="1"/>
      <c r="L57" s="1"/>
      <c r="M57" s="1"/>
      <c r="N57" s="1"/>
      <c r="O57" s="1">
        <f t="shared" si="0"/>
        <v>767.87</v>
      </c>
    </row>
    <row r="58" spans="1:15" s="50" customFormat="1" x14ac:dyDescent="0.25">
      <c r="B58" s="54" t="s">
        <v>108</v>
      </c>
      <c r="C58" s="1"/>
      <c r="D58" s="1">
        <v>596.25</v>
      </c>
      <c r="E58" s="1"/>
      <c r="F58" s="27"/>
      <c r="G58" s="31"/>
      <c r="H58" s="1">
        <v>218.95</v>
      </c>
      <c r="I58" s="1"/>
      <c r="J58" s="1"/>
      <c r="K58" s="1"/>
      <c r="L58" s="1"/>
      <c r="M58" s="1"/>
      <c r="N58" s="1"/>
      <c r="O58" s="1">
        <f t="shared" si="0"/>
        <v>815.2</v>
      </c>
    </row>
    <row r="59" spans="1:15" x14ac:dyDescent="0.25">
      <c r="B59" s="54" t="s">
        <v>9</v>
      </c>
      <c r="C59" s="1">
        <v>14192.42</v>
      </c>
      <c r="D59" s="1">
        <v>31925.200000000001</v>
      </c>
      <c r="E59" s="1">
        <v>2970.99</v>
      </c>
      <c r="F59" s="27">
        <v>14701.44</v>
      </c>
      <c r="G59" s="31">
        <v>10661.02</v>
      </c>
      <c r="H59" s="1">
        <v>5179.33</v>
      </c>
      <c r="I59" s="1">
        <v>32368.48</v>
      </c>
      <c r="J59" s="1">
        <v>14146.52</v>
      </c>
      <c r="K59" s="1">
        <v>1198.8900000000001</v>
      </c>
      <c r="L59" s="1">
        <v>4876.6400000000003</v>
      </c>
      <c r="M59" s="1">
        <v>987.73</v>
      </c>
      <c r="N59" s="1">
        <v>82.7</v>
      </c>
      <c r="O59" s="1">
        <f t="shared" si="0"/>
        <v>133291.36000000004</v>
      </c>
    </row>
    <row r="60" spans="1:15" s="50" customFormat="1" x14ac:dyDescent="0.25">
      <c r="B60" s="50" t="s">
        <v>128</v>
      </c>
      <c r="C60" s="1"/>
      <c r="D60" s="1"/>
      <c r="E60" s="1"/>
      <c r="F60" s="27"/>
      <c r="G60" s="31"/>
      <c r="H60" s="1"/>
      <c r="I60" s="1"/>
      <c r="J60" s="1"/>
      <c r="K60" s="1">
        <v>446.38</v>
      </c>
      <c r="L60" s="1"/>
      <c r="M60" s="1"/>
      <c r="N60" s="1"/>
      <c r="O60" s="1">
        <f t="shared" si="0"/>
        <v>446.38</v>
      </c>
    </row>
    <row r="61" spans="1:15" s="50" customFormat="1" x14ac:dyDescent="0.25">
      <c r="B61" s="50" t="s">
        <v>124</v>
      </c>
      <c r="C61" s="1"/>
      <c r="D61" s="1"/>
      <c r="E61" s="1"/>
      <c r="F61" s="27"/>
      <c r="G61" s="31"/>
      <c r="H61" s="1"/>
      <c r="I61" s="1">
        <v>458.69</v>
      </c>
      <c r="J61" s="1"/>
      <c r="K61" s="1"/>
      <c r="L61" s="1"/>
      <c r="M61" s="1"/>
      <c r="N61" s="1"/>
      <c r="O61" s="1">
        <f t="shared" si="0"/>
        <v>458.69</v>
      </c>
    </row>
    <row r="62" spans="1:15" x14ac:dyDescent="0.25">
      <c r="B62" s="54" t="s">
        <v>6</v>
      </c>
      <c r="C62" s="1">
        <v>23738.57</v>
      </c>
      <c r="D62" s="1">
        <v>25741.77</v>
      </c>
      <c r="E62" s="1">
        <v>9822.25</v>
      </c>
      <c r="F62" s="27">
        <v>30546.68</v>
      </c>
      <c r="G62" s="31">
        <v>23062.55</v>
      </c>
      <c r="H62" s="1">
        <v>12215.21</v>
      </c>
      <c r="I62" s="1">
        <v>43495.87</v>
      </c>
      <c r="J62" s="1">
        <v>25538.85</v>
      </c>
      <c r="K62" s="1">
        <v>10311.07</v>
      </c>
      <c r="L62" s="1">
        <v>16267.54</v>
      </c>
      <c r="M62" s="1">
        <v>6058.42</v>
      </c>
      <c r="N62" s="1">
        <v>8001.93</v>
      </c>
      <c r="O62" s="1">
        <f t="shared" si="0"/>
        <v>234800.71000000002</v>
      </c>
    </row>
    <row r="63" spans="1:15" s="50" customFormat="1" x14ac:dyDescent="0.25">
      <c r="B63" s="54" t="s">
        <v>11</v>
      </c>
      <c r="C63" s="1"/>
      <c r="D63" s="1">
        <v>3645.62</v>
      </c>
      <c r="E63" s="1">
        <v>2138.88</v>
      </c>
      <c r="F63" s="27">
        <v>3455.63</v>
      </c>
      <c r="G63" s="31">
        <v>669.82</v>
      </c>
      <c r="H63" s="1">
        <v>3420.66</v>
      </c>
      <c r="I63" s="1"/>
      <c r="J63" s="1"/>
      <c r="K63" s="1"/>
      <c r="L63" s="1">
        <v>267.36</v>
      </c>
      <c r="M63" s="1">
        <v>267.36</v>
      </c>
      <c r="N63" s="1"/>
      <c r="O63" s="1">
        <f t="shared" si="0"/>
        <v>13865.330000000002</v>
      </c>
    </row>
    <row r="64" spans="1:15" s="50" customFormat="1" x14ac:dyDescent="0.25">
      <c r="B64" s="54" t="s">
        <v>109</v>
      </c>
      <c r="C64" s="1"/>
      <c r="D64" s="1">
        <v>10298.200000000001</v>
      </c>
      <c r="E64" s="1">
        <v>2221</v>
      </c>
      <c r="F64" s="27"/>
      <c r="G64" s="31"/>
      <c r="H64" s="1"/>
      <c r="I64" s="1">
        <v>4722.75</v>
      </c>
      <c r="J64" s="1">
        <v>2273.5</v>
      </c>
      <c r="K64" s="1"/>
      <c r="L64" s="1"/>
      <c r="M64" s="1"/>
      <c r="N64" s="1"/>
      <c r="O64" s="1">
        <f t="shared" si="0"/>
        <v>19515.45</v>
      </c>
    </row>
    <row r="65" spans="2:15" s="50" customFormat="1" x14ac:dyDescent="0.25">
      <c r="B65" s="54" t="s">
        <v>110</v>
      </c>
      <c r="C65" s="1"/>
      <c r="D65" s="1">
        <v>17770.21</v>
      </c>
      <c r="E65" s="1">
        <v>9418.7099999999991</v>
      </c>
      <c r="F65" s="27">
        <v>17955.03</v>
      </c>
      <c r="G65" s="31"/>
      <c r="H65" s="1">
        <v>21599.52</v>
      </c>
      <c r="I65" s="1">
        <v>8595.6</v>
      </c>
      <c r="J65" s="1">
        <v>11454.44</v>
      </c>
      <c r="K65" s="1">
        <v>9241.5</v>
      </c>
      <c r="L65" s="1">
        <v>15081.81</v>
      </c>
      <c r="M65" s="1">
        <v>7661.59</v>
      </c>
      <c r="N65" s="1">
        <v>8548.02</v>
      </c>
      <c r="O65" s="1">
        <f t="shared" si="0"/>
        <v>127326.43000000001</v>
      </c>
    </row>
    <row r="66" spans="2:15" x14ac:dyDescent="0.25">
      <c r="B66" s="54" t="s">
        <v>79</v>
      </c>
      <c r="C66" s="1">
        <v>1114.1400000000001</v>
      </c>
      <c r="D66" s="1">
        <v>4390.54</v>
      </c>
      <c r="E66" s="1">
        <v>6822.75</v>
      </c>
      <c r="G66" s="31"/>
      <c r="H66" s="1"/>
      <c r="I66" s="1">
        <v>909.7</v>
      </c>
      <c r="J66" s="1">
        <v>3317.37</v>
      </c>
      <c r="K66" s="1"/>
      <c r="L66" s="1">
        <v>909.7</v>
      </c>
      <c r="M66" s="1">
        <v>454.85</v>
      </c>
      <c r="N66" s="1"/>
      <c r="O66" s="1">
        <f t="shared" si="0"/>
        <v>17919.05</v>
      </c>
    </row>
    <row r="67" spans="2:15" s="50" customFormat="1" x14ac:dyDescent="0.25">
      <c r="B67" s="50" t="s">
        <v>129</v>
      </c>
      <c r="C67" s="1">
        <v>3555</v>
      </c>
      <c r="D67" s="1">
        <v>1305</v>
      </c>
      <c r="E67" s="1">
        <v>2790</v>
      </c>
      <c r="F67" s="27"/>
      <c r="G67" s="31">
        <v>4050</v>
      </c>
      <c r="H67" s="1">
        <v>4072.5</v>
      </c>
      <c r="I67" s="1"/>
      <c r="J67" s="1">
        <v>450</v>
      </c>
      <c r="K67" s="1">
        <v>1822.5</v>
      </c>
      <c r="L67" s="1">
        <v>247.5</v>
      </c>
      <c r="M67" s="1"/>
      <c r="N67" s="1"/>
      <c r="O67" s="1">
        <f t="shared" si="0"/>
        <v>18292.5</v>
      </c>
    </row>
    <row r="68" spans="2:15" s="50" customFormat="1" x14ac:dyDescent="0.25">
      <c r="B68" s="50" t="s">
        <v>76</v>
      </c>
      <c r="C68" s="1"/>
      <c r="D68" s="1">
        <v>776.88</v>
      </c>
      <c r="E68" s="1"/>
      <c r="F68" s="27">
        <v>1509.91</v>
      </c>
      <c r="G68" s="31"/>
      <c r="H68" s="1">
        <v>2997.29</v>
      </c>
      <c r="I68" s="1">
        <v>7076.31</v>
      </c>
      <c r="J68" s="1">
        <v>1893.02</v>
      </c>
      <c r="K68" s="1">
        <v>3763.52</v>
      </c>
      <c r="L68" s="1"/>
      <c r="M68" s="1"/>
      <c r="N68" s="1"/>
      <c r="O68" s="1">
        <f t="shared" si="0"/>
        <v>18016.93</v>
      </c>
    </row>
    <row r="69" spans="2:15" x14ac:dyDescent="0.25">
      <c r="B69" s="54" t="s">
        <v>72</v>
      </c>
      <c r="C69" s="1">
        <v>21620.27</v>
      </c>
      <c r="D69" s="1">
        <v>64419.87</v>
      </c>
      <c r="E69" s="1">
        <v>31854.7</v>
      </c>
      <c r="F69" s="27">
        <v>34361.22</v>
      </c>
      <c r="G69" s="31">
        <v>11651.8</v>
      </c>
      <c r="H69" s="1">
        <v>14964.46</v>
      </c>
      <c r="I69" s="1">
        <v>11529.09</v>
      </c>
      <c r="J69" s="1">
        <v>3239.33</v>
      </c>
      <c r="K69" s="1">
        <v>6967.5</v>
      </c>
      <c r="L69" s="1">
        <v>50192.68</v>
      </c>
      <c r="M69" s="1">
        <v>13692.68</v>
      </c>
      <c r="N69" s="1">
        <v>21057.17</v>
      </c>
      <c r="O69" s="1">
        <f t="shared" si="0"/>
        <v>285550.76999999996</v>
      </c>
    </row>
    <row r="70" spans="2:15" x14ac:dyDescent="0.25">
      <c r="B70" s="54" t="s">
        <v>3</v>
      </c>
      <c r="C70" s="1">
        <v>23668.59</v>
      </c>
      <c r="D70" s="1">
        <v>9741.16</v>
      </c>
      <c r="E70" s="1">
        <v>7698.27</v>
      </c>
      <c r="F70" s="27">
        <v>9995.85</v>
      </c>
      <c r="G70" s="31">
        <v>9478.75</v>
      </c>
      <c r="H70" s="1">
        <v>5794.47</v>
      </c>
      <c r="I70" s="1">
        <v>27632.23</v>
      </c>
      <c r="J70" s="1">
        <v>13896.77</v>
      </c>
      <c r="K70" s="1">
        <v>4166.87</v>
      </c>
      <c r="L70" s="1">
        <v>1819.02</v>
      </c>
      <c r="M70" s="1">
        <v>382.27</v>
      </c>
      <c r="N70" s="1">
        <v>7972.93</v>
      </c>
      <c r="O70" s="1">
        <f t="shared" si="0"/>
        <v>122247.18</v>
      </c>
    </row>
    <row r="71" spans="2:15" x14ac:dyDescent="0.25">
      <c r="B71" s="54" t="s">
        <v>81</v>
      </c>
      <c r="C71" s="1">
        <v>14208.51</v>
      </c>
      <c r="D71" s="1">
        <v>70.78</v>
      </c>
      <c r="E71" s="1">
        <v>10758.33</v>
      </c>
      <c r="F71" s="27">
        <v>13359.18</v>
      </c>
      <c r="G71" s="31">
        <v>10988.62</v>
      </c>
      <c r="H71" s="1">
        <v>21616.74</v>
      </c>
      <c r="I71" s="1">
        <v>12261.86</v>
      </c>
      <c r="J71" s="1">
        <v>1008.55</v>
      </c>
      <c r="K71" s="1">
        <v>4117.41</v>
      </c>
      <c r="L71" s="1">
        <v>3075.93</v>
      </c>
      <c r="M71" s="1">
        <v>828.29</v>
      </c>
      <c r="N71" s="1">
        <v>3140.43</v>
      </c>
      <c r="O71" s="1">
        <f t="shared" si="0"/>
        <v>95434.62999999999</v>
      </c>
    </row>
    <row r="72" spans="2:15" s="50" customFormat="1" x14ac:dyDescent="0.25">
      <c r="B72" s="61" t="s">
        <v>99</v>
      </c>
      <c r="C72" s="1">
        <v>2419.06</v>
      </c>
      <c r="D72" s="1">
        <v>2713.77</v>
      </c>
      <c r="E72" s="1"/>
      <c r="F72" s="27">
        <v>3635.32</v>
      </c>
      <c r="G72" s="31">
        <v>3141</v>
      </c>
      <c r="H72" s="1">
        <v>887.88</v>
      </c>
      <c r="I72" s="1">
        <v>5602.06</v>
      </c>
      <c r="J72" s="1">
        <v>2287.33</v>
      </c>
      <c r="K72" s="1">
        <v>940.64</v>
      </c>
      <c r="L72" s="1">
        <v>3692.37</v>
      </c>
      <c r="M72" s="1"/>
      <c r="N72" s="1"/>
      <c r="O72" s="1">
        <f t="shared" si="0"/>
        <v>25319.429999999997</v>
      </c>
    </row>
    <row r="73" spans="2:15" s="50" customFormat="1" x14ac:dyDescent="0.25">
      <c r="B73" s="50" t="s">
        <v>111</v>
      </c>
      <c r="C73" s="1"/>
      <c r="D73" s="1">
        <v>2717.45</v>
      </c>
      <c r="E73" s="1"/>
      <c r="F73" s="27"/>
      <c r="G73" s="31"/>
      <c r="H73" s="1"/>
      <c r="I73" s="1"/>
      <c r="J73" s="1"/>
      <c r="K73" s="1"/>
      <c r="L73" s="1"/>
      <c r="M73" s="1"/>
      <c r="N73" s="1"/>
      <c r="O73" s="1">
        <f t="shared" si="0"/>
        <v>2717.45</v>
      </c>
    </row>
    <row r="74" spans="2:15" s="50" customFormat="1" x14ac:dyDescent="0.25">
      <c r="B74" s="50" t="s">
        <v>82</v>
      </c>
      <c r="C74" s="1"/>
      <c r="D74" s="1">
        <v>4884.01</v>
      </c>
      <c r="E74" s="1">
        <v>5352.83</v>
      </c>
      <c r="F74" s="27">
        <v>5374.68</v>
      </c>
      <c r="G74" s="31">
        <v>884.32</v>
      </c>
      <c r="H74" s="1">
        <v>1952.17</v>
      </c>
      <c r="I74" s="1">
        <v>5110.1400000000003</v>
      </c>
      <c r="J74" s="1"/>
      <c r="K74" s="1">
        <v>1930.25</v>
      </c>
      <c r="L74" s="1">
        <v>583.98</v>
      </c>
      <c r="M74" s="1">
        <v>300.33</v>
      </c>
      <c r="N74" s="1"/>
      <c r="O74" s="1">
        <f t="shared" si="0"/>
        <v>26372.710000000003</v>
      </c>
    </row>
    <row r="75" spans="2:15" s="50" customFormat="1" x14ac:dyDescent="0.25">
      <c r="B75" s="71" t="s">
        <v>70</v>
      </c>
      <c r="C75" s="1"/>
      <c r="D75" s="1"/>
      <c r="E75" s="1"/>
      <c r="F75" s="27"/>
      <c r="G75" s="31"/>
      <c r="H75" s="1"/>
      <c r="I75" s="1"/>
      <c r="J75" s="1"/>
      <c r="K75" s="1"/>
      <c r="L75" s="1"/>
      <c r="M75" s="1"/>
      <c r="N75" s="1">
        <v>1778</v>
      </c>
      <c r="O75" s="1">
        <f t="shared" si="0"/>
        <v>1778</v>
      </c>
    </row>
    <row r="76" spans="2:15" s="50" customFormat="1" x14ac:dyDescent="0.25">
      <c r="B76" s="54" t="s">
        <v>83</v>
      </c>
      <c r="C76" s="1">
        <v>2606.12</v>
      </c>
      <c r="D76" s="1">
        <v>1197.43</v>
      </c>
      <c r="E76" s="1">
        <v>633.78</v>
      </c>
      <c r="F76" s="27"/>
      <c r="G76" s="31">
        <v>633.78</v>
      </c>
      <c r="H76" s="1"/>
      <c r="I76" s="1"/>
      <c r="J76" s="1"/>
      <c r="K76" s="1"/>
      <c r="L76" s="1"/>
      <c r="M76" s="1"/>
      <c r="N76" s="1"/>
      <c r="O76" s="1">
        <f t="shared" si="0"/>
        <v>5071.1099999999997</v>
      </c>
    </row>
    <row r="77" spans="2:15" s="50" customFormat="1" x14ac:dyDescent="0.25">
      <c r="B77" s="50" t="s">
        <v>114</v>
      </c>
      <c r="C77" s="1">
        <v>1732.5</v>
      </c>
      <c r="D77" s="1">
        <v>1890</v>
      </c>
      <c r="E77" s="1">
        <v>450</v>
      </c>
      <c r="F77" s="27">
        <v>2632.5</v>
      </c>
      <c r="G77" s="31">
        <v>1597.5</v>
      </c>
      <c r="H77" s="1">
        <v>450</v>
      </c>
      <c r="I77" s="1">
        <v>450</v>
      </c>
      <c r="J77" s="1"/>
      <c r="K77" s="1">
        <v>900</v>
      </c>
      <c r="L77" s="1"/>
      <c r="M77" s="1"/>
      <c r="N77" s="1"/>
      <c r="O77" s="1">
        <f t="shared" si="0"/>
        <v>10102.5</v>
      </c>
    </row>
    <row r="78" spans="2:15" s="50" customFormat="1" x14ac:dyDescent="0.25">
      <c r="B78" s="50" t="s">
        <v>131</v>
      </c>
      <c r="C78" s="1"/>
      <c r="D78" s="1"/>
      <c r="E78" s="1"/>
      <c r="F78" s="27"/>
      <c r="G78" s="31"/>
      <c r="H78" s="1"/>
      <c r="I78" s="1"/>
      <c r="J78" s="1"/>
      <c r="K78" s="1"/>
      <c r="L78" s="1">
        <v>399.8</v>
      </c>
      <c r="M78" s="1"/>
      <c r="N78" s="1"/>
      <c r="O78" s="1">
        <f t="shared" si="0"/>
        <v>399.8</v>
      </c>
    </row>
    <row r="79" spans="2:15" s="50" customFormat="1" x14ac:dyDescent="0.25">
      <c r="B79" s="50" t="s">
        <v>112</v>
      </c>
      <c r="C79" s="1"/>
      <c r="D79" s="1">
        <v>25933.62</v>
      </c>
      <c r="E79" s="1">
        <v>10727.72</v>
      </c>
      <c r="F79" s="27">
        <v>19099.18</v>
      </c>
      <c r="G79" s="31"/>
      <c r="H79" s="1">
        <v>26790.92</v>
      </c>
      <c r="I79" s="1">
        <v>13095.39</v>
      </c>
      <c r="J79" s="1">
        <v>11800.43</v>
      </c>
      <c r="K79" s="1">
        <v>9135.3799999999992</v>
      </c>
      <c r="L79" s="1">
        <v>15896.75</v>
      </c>
      <c r="M79" s="1">
        <v>6008.4</v>
      </c>
      <c r="N79" s="1">
        <v>4613.7700000000004</v>
      </c>
      <c r="O79" s="1">
        <f t="shared" si="0"/>
        <v>143101.56</v>
      </c>
    </row>
    <row r="80" spans="2:15" s="50" customFormat="1" x14ac:dyDescent="0.25">
      <c r="B80" s="50" t="s">
        <v>113</v>
      </c>
      <c r="C80" s="1"/>
      <c r="D80" s="1">
        <v>39139.58</v>
      </c>
      <c r="E80" s="1">
        <v>38838.730000000003</v>
      </c>
      <c r="F80" s="27">
        <v>6384.39</v>
      </c>
      <c r="G80" s="31">
        <v>3826.02</v>
      </c>
      <c r="H80" s="1">
        <v>7633.33</v>
      </c>
      <c r="I80" s="1">
        <v>20205.849999999999</v>
      </c>
      <c r="J80" s="1">
        <v>8611.57</v>
      </c>
      <c r="K80" s="1">
        <v>2964.09</v>
      </c>
      <c r="L80" s="1">
        <v>16021.42</v>
      </c>
      <c r="M80" s="1">
        <v>10708.2</v>
      </c>
      <c r="N80" s="1"/>
      <c r="O80" s="1">
        <f t="shared" si="0"/>
        <v>154333.18000000002</v>
      </c>
    </row>
    <row r="81" spans="1:21" s="24" customFormat="1" x14ac:dyDescent="0.25">
      <c r="A81" s="2" t="s">
        <v>29</v>
      </c>
      <c r="B81" s="28"/>
      <c r="C81" s="28">
        <f t="shared" ref="C81:O81" si="5">SUM(C48:C80)</f>
        <v>270560.51</v>
      </c>
      <c r="D81" s="28">
        <f t="shared" si="5"/>
        <v>542321.78</v>
      </c>
      <c r="E81" s="28">
        <f t="shared" si="5"/>
        <v>262671.11999999994</v>
      </c>
      <c r="F81" s="28">
        <f t="shared" si="5"/>
        <v>440689.08999999997</v>
      </c>
      <c r="G81" s="28">
        <f t="shared" si="5"/>
        <v>233255.16999999995</v>
      </c>
      <c r="H81" s="28">
        <f t="shared" si="5"/>
        <v>263654.23</v>
      </c>
      <c r="I81" s="28">
        <f t="shared" si="5"/>
        <v>324259.40000000002</v>
      </c>
      <c r="J81" s="28">
        <f t="shared" si="5"/>
        <v>263037.86999999994</v>
      </c>
      <c r="K81" s="28">
        <f t="shared" si="5"/>
        <v>192367.17</v>
      </c>
      <c r="L81" s="28">
        <f t="shared" si="5"/>
        <v>261219.26</v>
      </c>
      <c r="M81" s="28">
        <f t="shared" si="5"/>
        <v>108879.13999999998</v>
      </c>
      <c r="N81" s="28">
        <f t="shared" si="5"/>
        <v>170118.06999999998</v>
      </c>
      <c r="O81" s="28">
        <f t="shared" si="5"/>
        <v>3333032.8100000005</v>
      </c>
    </row>
    <row r="82" spans="1:21" s="73" customFormat="1" x14ac:dyDescent="0.25">
      <c r="A82" s="38" t="s">
        <v>19</v>
      </c>
      <c r="B82" s="74" t="s">
        <v>16</v>
      </c>
      <c r="C82" s="74">
        <v>1498.11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51">
        <f t="shared" ref="O82:O98" si="6">SUM(C82:N82)</f>
        <v>1498.11</v>
      </c>
    </row>
    <row r="83" spans="1:21" s="38" customFormat="1" x14ac:dyDescent="0.25">
      <c r="B83" s="71" t="s">
        <v>87</v>
      </c>
      <c r="C83" s="1">
        <v>2250</v>
      </c>
      <c r="D83" s="1">
        <v>2250</v>
      </c>
      <c r="E83" s="1">
        <v>9750</v>
      </c>
      <c r="F83" s="1">
        <v>6000</v>
      </c>
      <c r="G83" s="1">
        <v>9750</v>
      </c>
      <c r="H83" s="75">
        <v>9100</v>
      </c>
      <c r="I83" s="36">
        <v>13500</v>
      </c>
      <c r="J83" s="36">
        <v>7500</v>
      </c>
      <c r="K83" s="36">
        <v>2250</v>
      </c>
      <c r="L83" s="46">
        <v>1500</v>
      </c>
      <c r="M83" s="46">
        <v>1500</v>
      </c>
      <c r="N83" s="46">
        <v>2250</v>
      </c>
      <c r="O83" s="1">
        <f t="shared" si="6"/>
        <v>67600</v>
      </c>
      <c r="P83" s="46"/>
      <c r="Q83" s="46"/>
      <c r="R83" s="46"/>
      <c r="S83" s="46"/>
      <c r="T83" s="46"/>
      <c r="U83" s="1"/>
    </row>
    <row r="84" spans="1:21" s="38" customFormat="1" x14ac:dyDescent="0.25">
      <c r="B84" s="71" t="s">
        <v>8</v>
      </c>
      <c r="C84" s="1">
        <v>4458</v>
      </c>
      <c r="D84" s="1">
        <v>2477.8000000000002</v>
      </c>
      <c r="E84" s="1"/>
      <c r="F84" s="1"/>
      <c r="G84" s="1"/>
      <c r="H84" s="75"/>
      <c r="I84" s="36"/>
      <c r="J84" s="36"/>
      <c r="K84" s="36"/>
      <c r="L84" s="46"/>
      <c r="M84" s="46"/>
      <c r="N84" s="46"/>
      <c r="O84" s="1">
        <f t="shared" si="6"/>
        <v>6935.8</v>
      </c>
      <c r="P84" s="46"/>
      <c r="Q84" s="46"/>
      <c r="R84" s="46"/>
      <c r="S84" s="46"/>
      <c r="T84" s="46"/>
      <c r="U84" s="1"/>
    </row>
    <row r="85" spans="1:21" s="38" customFormat="1" x14ac:dyDescent="0.25">
      <c r="B85" s="71" t="s">
        <v>10</v>
      </c>
      <c r="C85" s="1">
        <v>6538.09</v>
      </c>
      <c r="D85" s="1">
        <v>9840.16</v>
      </c>
      <c r="E85" s="1">
        <v>16062.68</v>
      </c>
      <c r="F85" s="1">
        <v>3369.45</v>
      </c>
      <c r="G85" s="1">
        <v>2470.9299999999998</v>
      </c>
      <c r="H85" s="75">
        <v>7944.14</v>
      </c>
      <c r="I85" s="36">
        <v>17493.73</v>
      </c>
      <c r="J85" s="36">
        <v>21355.47</v>
      </c>
      <c r="K85" s="36">
        <v>8725.7199999999993</v>
      </c>
      <c r="L85" s="46"/>
      <c r="M85" s="46">
        <v>7938.32</v>
      </c>
      <c r="N85" s="46"/>
      <c r="O85" s="1">
        <f t="shared" si="6"/>
        <v>101738.69</v>
      </c>
      <c r="P85" s="46"/>
      <c r="Q85" s="46"/>
      <c r="R85" s="46"/>
      <c r="S85" s="46"/>
      <c r="T85" s="46"/>
      <c r="U85" s="1"/>
    </row>
    <row r="86" spans="1:21" s="38" customFormat="1" x14ac:dyDescent="0.25">
      <c r="B86" s="71" t="s">
        <v>11</v>
      </c>
      <c r="C86" s="1">
        <v>6429.39</v>
      </c>
      <c r="D86" s="1">
        <v>37537</v>
      </c>
      <c r="E86" s="1">
        <v>41154.22</v>
      </c>
      <c r="F86" s="1">
        <v>6759.09</v>
      </c>
      <c r="G86" s="1">
        <v>43998.25</v>
      </c>
      <c r="H86" s="75">
        <v>43555.19</v>
      </c>
      <c r="I86" s="36">
        <v>27844.6</v>
      </c>
      <c r="J86" s="36">
        <v>57758.13</v>
      </c>
      <c r="K86" s="36">
        <v>41119.870000000003</v>
      </c>
      <c r="L86" s="46">
        <v>27689.9</v>
      </c>
      <c r="M86" s="46">
        <v>29504.37</v>
      </c>
      <c r="N86" s="46">
        <v>42658</v>
      </c>
      <c r="O86" s="1">
        <f t="shared" si="6"/>
        <v>406008.01</v>
      </c>
      <c r="P86" s="46"/>
      <c r="Q86" s="46"/>
      <c r="R86" s="46"/>
      <c r="S86" s="46"/>
      <c r="T86" s="46"/>
      <c r="U86" s="1"/>
    </row>
    <row r="87" spans="1:21" s="38" customFormat="1" x14ac:dyDescent="0.25">
      <c r="B87" s="50" t="s">
        <v>110</v>
      </c>
      <c r="C87" s="1"/>
      <c r="D87" s="1">
        <v>7713.12</v>
      </c>
      <c r="E87" s="1">
        <v>3126.94</v>
      </c>
      <c r="F87" s="1">
        <v>2797.78</v>
      </c>
      <c r="G87" s="1">
        <v>2430.11</v>
      </c>
      <c r="H87" s="75">
        <v>5057.96</v>
      </c>
      <c r="I87" s="36">
        <v>5334.52</v>
      </c>
      <c r="J87" s="36">
        <v>822.88</v>
      </c>
      <c r="K87" s="36"/>
      <c r="L87" s="46">
        <v>1773.12</v>
      </c>
      <c r="M87" s="46">
        <v>770.74</v>
      </c>
      <c r="N87" s="46"/>
      <c r="O87" s="1">
        <f t="shared" si="6"/>
        <v>29827.170000000002</v>
      </c>
      <c r="P87" s="46"/>
      <c r="Q87" s="46"/>
      <c r="R87" s="46"/>
      <c r="S87" s="46"/>
      <c r="T87" s="46"/>
      <c r="U87" s="1"/>
    </row>
    <row r="88" spans="1:21" x14ac:dyDescent="0.25">
      <c r="B88" s="71" t="s">
        <v>80</v>
      </c>
      <c r="C88" s="1">
        <v>30428.37</v>
      </c>
      <c r="D88" s="1">
        <v>27346.06</v>
      </c>
      <c r="E88" s="1">
        <v>27335.75</v>
      </c>
      <c r="F88" s="1">
        <v>13958.86</v>
      </c>
      <c r="G88" s="1">
        <v>20190.34</v>
      </c>
      <c r="H88" s="75">
        <v>14122.91</v>
      </c>
      <c r="I88" s="1">
        <v>14013.59</v>
      </c>
      <c r="J88" s="1">
        <v>12616.36</v>
      </c>
      <c r="K88" s="1">
        <v>13280.21</v>
      </c>
      <c r="L88" s="72">
        <v>10760.41</v>
      </c>
      <c r="M88" s="1">
        <v>18835.150000000001</v>
      </c>
      <c r="N88" s="1">
        <v>12319.18</v>
      </c>
      <c r="O88" s="1">
        <f t="shared" si="6"/>
        <v>215207.18999999997</v>
      </c>
      <c r="P88" s="1"/>
      <c r="Q88" s="1"/>
      <c r="R88" s="1"/>
      <c r="S88" s="1"/>
      <c r="T88" s="1"/>
      <c r="U88" s="1"/>
    </row>
    <row r="89" spans="1:21" s="50" customFormat="1" x14ac:dyDescent="0.25">
      <c r="B89" s="71" t="s">
        <v>76</v>
      </c>
      <c r="C89" s="1">
        <v>15469.64</v>
      </c>
      <c r="D89" s="1">
        <v>24153.56</v>
      </c>
      <c r="E89" s="1">
        <v>12033.71</v>
      </c>
      <c r="F89" s="1">
        <v>27999.74</v>
      </c>
      <c r="G89" s="1">
        <v>16369.63</v>
      </c>
      <c r="H89" s="75">
        <v>22926.76</v>
      </c>
      <c r="I89" s="1">
        <v>17778.68</v>
      </c>
      <c r="J89" s="1">
        <v>7246.03</v>
      </c>
      <c r="K89" s="1">
        <v>12091.43</v>
      </c>
      <c r="L89" s="72">
        <v>7202.44</v>
      </c>
      <c r="M89" s="1">
        <v>5473.8</v>
      </c>
      <c r="N89" s="1">
        <v>14611.17</v>
      </c>
      <c r="O89" s="1">
        <f t="shared" si="6"/>
        <v>183356.59</v>
      </c>
      <c r="P89" s="1"/>
      <c r="Q89" s="1"/>
      <c r="R89" s="1"/>
      <c r="S89" s="1"/>
      <c r="T89" s="1"/>
      <c r="U89" s="1"/>
    </row>
    <row r="90" spans="1:21" s="50" customFormat="1" x14ac:dyDescent="0.25">
      <c r="B90" s="50" t="s">
        <v>3</v>
      </c>
      <c r="C90" s="1">
        <v>1253.24</v>
      </c>
      <c r="D90" s="1"/>
      <c r="E90" s="1"/>
      <c r="F90" s="1"/>
      <c r="G90" s="1"/>
      <c r="H90" s="75"/>
      <c r="I90" s="1"/>
      <c r="J90" s="1">
        <v>804.95</v>
      </c>
      <c r="K90" s="1"/>
      <c r="L90" s="72">
        <v>885</v>
      </c>
      <c r="M90" s="1"/>
      <c r="N90" s="1">
        <v>5627.65</v>
      </c>
      <c r="O90" s="1">
        <f t="shared" si="6"/>
        <v>8570.84</v>
      </c>
      <c r="P90" s="1"/>
      <c r="Q90" s="1"/>
      <c r="R90" s="1"/>
      <c r="S90" s="1"/>
      <c r="T90" s="1"/>
      <c r="U90" s="1"/>
    </row>
    <row r="91" spans="1:21" s="50" customFormat="1" x14ac:dyDescent="0.25">
      <c r="B91" s="50" t="s">
        <v>82</v>
      </c>
      <c r="C91" s="1">
        <v>1185.22</v>
      </c>
      <c r="D91" s="1">
        <v>5629.81</v>
      </c>
      <c r="E91" s="1">
        <v>5661</v>
      </c>
      <c r="F91" s="1">
        <v>2807.11</v>
      </c>
      <c r="G91" s="1"/>
      <c r="H91" s="75"/>
      <c r="I91" s="1"/>
      <c r="J91" s="1"/>
      <c r="K91" s="1"/>
      <c r="L91" s="72"/>
      <c r="M91" s="1"/>
      <c r="N91" s="1"/>
      <c r="O91" s="1">
        <f t="shared" si="6"/>
        <v>15283.140000000001</v>
      </c>
      <c r="P91" s="1"/>
      <c r="Q91" s="1"/>
      <c r="R91" s="1"/>
      <c r="S91" s="1"/>
      <c r="T91" s="1"/>
      <c r="U91" s="1"/>
    </row>
    <row r="92" spans="1:21" s="50" customFormat="1" x14ac:dyDescent="0.25">
      <c r="B92" s="71" t="s">
        <v>20</v>
      </c>
      <c r="C92" s="1">
        <v>1383.06</v>
      </c>
      <c r="D92" s="1"/>
      <c r="E92" s="1"/>
      <c r="F92" s="1">
        <v>1539.46</v>
      </c>
      <c r="G92" s="1"/>
      <c r="H92" s="75"/>
      <c r="I92" s="1"/>
      <c r="J92" s="1"/>
      <c r="K92" s="1"/>
      <c r="L92" s="72"/>
      <c r="M92" s="1"/>
      <c r="N92" s="1"/>
      <c r="O92" s="1">
        <f t="shared" si="6"/>
        <v>2922.52</v>
      </c>
      <c r="P92" s="1"/>
      <c r="Q92" s="1"/>
      <c r="R92" s="1"/>
      <c r="S92" s="67"/>
      <c r="T92" s="1"/>
      <c r="U92" s="1"/>
    </row>
    <row r="93" spans="1:21" s="50" customFormat="1" x14ac:dyDescent="0.25">
      <c r="B93" s="71" t="s">
        <v>130</v>
      </c>
      <c r="C93" s="1"/>
      <c r="D93" s="1"/>
      <c r="E93" s="1"/>
      <c r="F93" s="1"/>
      <c r="G93" s="1"/>
      <c r="H93" s="75"/>
      <c r="I93" s="1"/>
      <c r="J93" s="1"/>
      <c r="K93" s="1">
        <v>1853.12</v>
      </c>
      <c r="L93" s="72"/>
      <c r="M93" s="1"/>
      <c r="N93" s="1"/>
      <c r="O93" s="1">
        <f t="shared" si="6"/>
        <v>1853.12</v>
      </c>
      <c r="P93" s="1"/>
      <c r="Q93" s="1"/>
      <c r="R93" s="1"/>
      <c r="S93" s="67"/>
      <c r="T93" s="1"/>
      <c r="U93" s="1"/>
    </row>
    <row r="94" spans="1:21" s="50" customFormat="1" x14ac:dyDescent="0.25">
      <c r="B94" s="50" t="s">
        <v>125</v>
      </c>
      <c r="C94" s="1"/>
      <c r="D94" s="1"/>
      <c r="E94" s="1"/>
      <c r="F94" s="1"/>
      <c r="G94" s="1"/>
      <c r="H94" s="75"/>
      <c r="I94" s="1">
        <v>4177.16</v>
      </c>
      <c r="J94" s="1">
        <v>2116.8000000000002</v>
      </c>
      <c r="K94" s="1">
        <v>1411.2</v>
      </c>
      <c r="L94" s="72">
        <v>1411.2</v>
      </c>
      <c r="M94" s="1">
        <v>5602.46</v>
      </c>
      <c r="N94" s="1">
        <v>1194.82</v>
      </c>
      <c r="O94" s="1">
        <f t="shared" si="6"/>
        <v>15913.64</v>
      </c>
      <c r="P94" s="1"/>
      <c r="Q94" s="1"/>
      <c r="R94" s="1"/>
      <c r="S94" s="67"/>
      <c r="T94" s="1"/>
      <c r="U94" s="1"/>
    </row>
    <row r="95" spans="1:21" s="50" customFormat="1" x14ac:dyDescent="0.25">
      <c r="B95" s="71" t="s">
        <v>84</v>
      </c>
      <c r="C95" s="1">
        <v>15001.58</v>
      </c>
      <c r="D95" s="1">
        <v>8795.84</v>
      </c>
      <c r="E95" s="1">
        <v>9573.4699999999993</v>
      </c>
      <c r="F95" s="1">
        <v>4702.18</v>
      </c>
      <c r="G95" s="1">
        <v>18266.349999999999</v>
      </c>
      <c r="H95" s="75">
        <v>19254.39</v>
      </c>
      <c r="I95" s="1">
        <v>16947.68</v>
      </c>
      <c r="J95" s="1">
        <v>11607.14</v>
      </c>
      <c r="K95" s="1">
        <v>21712.33</v>
      </c>
      <c r="L95" s="72">
        <v>3995.02</v>
      </c>
      <c r="M95" s="1">
        <v>13775.08</v>
      </c>
      <c r="N95" s="1">
        <v>5585.07</v>
      </c>
      <c r="O95" s="1">
        <f t="shared" si="6"/>
        <v>149216.13</v>
      </c>
      <c r="P95" s="1"/>
      <c r="Q95" s="1"/>
      <c r="R95" s="1"/>
      <c r="S95" s="1"/>
      <c r="T95" s="1"/>
      <c r="U95" s="1"/>
    </row>
    <row r="96" spans="1:21" x14ac:dyDescent="0.25">
      <c r="B96" s="71" t="s">
        <v>70</v>
      </c>
      <c r="C96" s="1">
        <v>156.83000000000001</v>
      </c>
      <c r="D96" s="1">
        <v>658.26</v>
      </c>
      <c r="E96" s="1"/>
      <c r="F96" s="1">
        <v>896.15</v>
      </c>
      <c r="H96" s="75"/>
      <c r="I96" s="1">
        <v>1075.3800000000001</v>
      </c>
      <c r="J96" s="1">
        <v>515.29999999999995</v>
      </c>
      <c r="K96" s="1">
        <v>1300.7</v>
      </c>
      <c r="L96" s="72">
        <v>4442.71</v>
      </c>
      <c r="M96" s="1">
        <v>3762.6</v>
      </c>
      <c r="N96" s="1">
        <v>9960.2000000000007</v>
      </c>
      <c r="O96" s="1">
        <f t="shared" si="6"/>
        <v>22768.13</v>
      </c>
      <c r="P96" s="1"/>
      <c r="Q96" s="1"/>
      <c r="R96" s="1"/>
      <c r="S96" s="1"/>
      <c r="T96" s="1"/>
      <c r="U96" s="1"/>
    </row>
    <row r="97" spans="1:21" s="50" customFormat="1" x14ac:dyDescent="0.25">
      <c r="B97" s="50" t="s">
        <v>85</v>
      </c>
      <c r="C97" s="1"/>
      <c r="D97" s="1">
        <v>658.26</v>
      </c>
      <c r="E97" s="1"/>
      <c r="F97" s="1"/>
      <c r="G97" s="1"/>
      <c r="H97" s="75"/>
      <c r="I97" s="1"/>
      <c r="J97" s="1"/>
      <c r="K97" s="1">
        <v>927</v>
      </c>
      <c r="L97" s="72">
        <v>4078.8</v>
      </c>
      <c r="M97" s="1">
        <v>877.56</v>
      </c>
      <c r="N97" s="1">
        <v>5302.44</v>
      </c>
      <c r="O97" s="1">
        <f t="shared" si="6"/>
        <v>11844.060000000001</v>
      </c>
      <c r="P97" s="1"/>
      <c r="Q97" s="1"/>
      <c r="R97" s="1"/>
      <c r="S97" s="1"/>
      <c r="T97" s="1"/>
      <c r="U97" s="1"/>
    </row>
    <row r="98" spans="1:21" x14ac:dyDescent="0.25">
      <c r="B98" s="71" t="s">
        <v>18</v>
      </c>
      <c r="C98" s="1">
        <v>15941.45</v>
      </c>
      <c r="D98" s="1">
        <v>6906.16</v>
      </c>
      <c r="E98" s="1">
        <v>12329.38</v>
      </c>
      <c r="F98" s="1">
        <v>12254.74</v>
      </c>
      <c r="G98" s="1">
        <v>20945.98</v>
      </c>
      <c r="H98" s="75">
        <v>20326.080000000002</v>
      </c>
      <c r="I98" s="1">
        <v>24741.66</v>
      </c>
      <c r="J98" s="1">
        <v>35801.019999999997</v>
      </c>
      <c r="K98" s="1">
        <v>43210.96</v>
      </c>
      <c r="L98" s="72">
        <v>16767</v>
      </c>
      <c r="M98" s="1">
        <v>43884</v>
      </c>
      <c r="N98" s="1">
        <v>27433.07</v>
      </c>
      <c r="O98" s="1">
        <f t="shared" si="6"/>
        <v>280541.5</v>
      </c>
      <c r="P98" s="1"/>
      <c r="Q98" s="1"/>
      <c r="R98" s="1"/>
      <c r="S98" s="1"/>
      <c r="T98" s="1"/>
      <c r="U98" s="1"/>
    </row>
    <row r="99" spans="1:21" s="24" customFormat="1" x14ac:dyDescent="0.25">
      <c r="A99" s="2" t="s">
        <v>30</v>
      </c>
      <c r="B99" s="39"/>
      <c r="C99" s="39">
        <f t="shared" ref="C99:H99" si="7">SUM(C83:C98)</f>
        <v>100494.87</v>
      </c>
      <c r="D99" s="39">
        <f t="shared" si="7"/>
        <v>133966.02999999997</v>
      </c>
      <c r="E99" s="39">
        <f t="shared" si="7"/>
        <v>137027.15</v>
      </c>
      <c r="F99" s="39">
        <f t="shared" si="7"/>
        <v>83084.56</v>
      </c>
      <c r="G99" s="39">
        <f t="shared" si="7"/>
        <v>134421.59000000003</v>
      </c>
      <c r="H99" s="39">
        <f t="shared" si="7"/>
        <v>142287.43</v>
      </c>
      <c r="I99" s="39">
        <f t="shared" ref="I99:N99" si="8">SUM(I82:I98)</f>
        <v>142907</v>
      </c>
      <c r="J99" s="39">
        <f t="shared" si="8"/>
        <v>158144.08000000002</v>
      </c>
      <c r="K99" s="39">
        <f t="shared" si="8"/>
        <v>147882.54</v>
      </c>
      <c r="L99" s="39">
        <f t="shared" si="8"/>
        <v>80505.600000000006</v>
      </c>
      <c r="M99" s="39">
        <f t="shared" si="8"/>
        <v>131924.08000000002</v>
      </c>
      <c r="N99" s="39">
        <f t="shared" si="8"/>
        <v>126941.6</v>
      </c>
      <c r="O99" s="39">
        <f>SUM(O83:O98)</f>
        <v>1519586.5299999998</v>
      </c>
    </row>
    <row r="100" spans="1:21" s="32" customFormat="1" x14ac:dyDescent="0.25">
      <c r="A100" s="47" t="s">
        <v>21</v>
      </c>
      <c r="B100" s="71" t="s">
        <v>11</v>
      </c>
      <c r="C100" s="36">
        <v>2000.72</v>
      </c>
      <c r="D100" s="57">
        <v>8158.44</v>
      </c>
      <c r="E100" s="57">
        <v>5513.06</v>
      </c>
      <c r="F100" s="57">
        <v>8703.42</v>
      </c>
      <c r="G100" s="56">
        <v>10673.95</v>
      </c>
      <c r="H100" s="56">
        <v>17126.96</v>
      </c>
      <c r="I100" s="36">
        <v>9001.56</v>
      </c>
      <c r="J100" s="56">
        <v>13632.68</v>
      </c>
      <c r="K100" s="56">
        <v>13234.32</v>
      </c>
      <c r="L100" s="56">
        <v>17705.919999999998</v>
      </c>
      <c r="M100" s="56">
        <v>1503.9</v>
      </c>
      <c r="N100" s="56">
        <v>1503.9</v>
      </c>
      <c r="O100" s="51">
        <f t="shared" ref="O100:O111" si="9">SUM(C100:N100)</f>
        <v>108758.82999999997</v>
      </c>
    </row>
    <row r="101" spans="1:21" s="32" customFormat="1" x14ac:dyDescent="0.25">
      <c r="A101" s="50"/>
      <c r="B101" s="50" t="s">
        <v>115</v>
      </c>
      <c r="C101" s="36"/>
      <c r="D101" s="57"/>
      <c r="E101" s="57">
        <v>1434.6</v>
      </c>
      <c r="F101" s="60"/>
      <c r="G101" s="56"/>
      <c r="H101" s="56"/>
      <c r="I101" s="36"/>
      <c r="J101" s="56"/>
      <c r="K101" s="56"/>
      <c r="L101" s="56"/>
      <c r="M101" s="56"/>
      <c r="N101" s="56"/>
      <c r="O101" s="51">
        <f t="shared" si="9"/>
        <v>1434.6</v>
      </c>
    </row>
    <row r="102" spans="1:21" s="32" customFormat="1" x14ac:dyDescent="0.25">
      <c r="A102" s="50"/>
      <c r="B102" s="50" t="s">
        <v>117</v>
      </c>
      <c r="C102" s="36"/>
      <c r="D102" s="57"/>
      <c r="E102" s="57"/>
      <c r="F102" s="57">
        <v>802.42</v>
      </c>
      <c r="G102" s="56">
        <v>2980.4</v>
      </c>
      <c r="H102" s="56">
        <v>756.56</v>
      </c>
      <c r="I102" s="36"/>
      <c r="J102" s="56"/>
      <c r="K102" s="56"/>
      <c r="L102" s="56"/>
      <c r="M102" s="56"/>
      <c r="N102" s="56"/>
      <c r="O102" s="51">
        <f t="shared" si="9"/>
        <v>4539.38</v>
      </c>
    </row>
    <row r="103" spans="1:21" s="32" customFormat="1" x14ac:dyDescent="0.25">
      <c r="B103" s="71" t="s">
        <v>76</v>
      </c>
      <c r="C103" s="36">
        <v>1580.51</v>
      </c>
      <c r="D103" s="36">
        <v>3078.92</v>
      </c>
      <c r="E103" s="36">
        <v>1539.46</v>
      </c>
      <c r="F103" s="57"/>
      <c r="G103" s="56"/>
      <c r="H103" s="36"/>
      <c r="I103" s="36"/>
      <c r="J103" s="36"/>
      <c r="K103" s="36"/>
      <c r="L103" s="36"/>
      <c r="M103" s="36"/>
      <c r="N103" s="36">
        <v>3582.92</v>
      </c>
      <c r="O103" s="51">
        <f t="shared" si="9"/>
        <v>9781.8100000000013</v>
      </c>
    </row>
    <row r="104" spans="1:21" s="32" customFormat="1" x14ac:dyDescent="0.25">
      <c r="B104" s="71" t="s">
        <v>3</v>
      </c>
      <c r="C104" s="36">
        <v>9880.08</v>
      </c>
      <c r="D104" s="36">
        <v>11391.36</v>
      </c>
      <c r="E104" s="36">
        <v>4590</v>
      </c>
      <c r="F104" s="57">
        <v>6495</v>
      </c>
      <c r="G104" s="56">
        <v>4050</v>
      </c>
      <c r="H104" s="36">
        <v>7264.5</v>
      </c>
      <c r="I104" s="36">
        <v>12182.73</v>
      </c>
      <c r="J104" s="36">
        <v>5806.92</v>
      </c>
      <c r="K104" s="36">
        <v>12707.56</v>
      </c>
      <c r="L104" s="36">
        <v>14533.7</v>
      </c>
      <c r="M104" s="36">
        <v>4128.29</v>
      </c>
      <c r="N104" s="36">
        <v>12685.99</v>
      </c>
      <c r="O104" s="51">
        <f t="shared" si="9"/>
        <v>105716.12999999999</v>
      </c>
    </row>
    <row r="105" spans="1:21" s="32" customFormat="1" x14ac:dyDescent="0.25">
      <c r="B105" s="50" t="s">
        <v>82</v>
      </c>
      <c r="C105" s="36"/>
      <c r="D105" s="36">
        <v>7113.16</v>
      </c>
      <c r="E105" s="36"/>
      <c r="F105" s="57">
        <v>2412.36</v>
      </c>
      <c r="G105" s="56">
        <v>1588.62</v>
      </c>
      <c r="H105" s="36">
        <v>2583.9</v>
      </c>
      <c r="I105" s="36">
        <v>5742</v>
      </c>
      <c r="J105" s="36">
        <v>3097.62</v>
      </c>
      <c r="K105" s="36">
        <v>5167.8</v>
      </c>
      <c r="L105" s="36">
        <v>2410.5</v>
      </c>
      <c r="M105" s="36">
        <v>1262.0999999999999</v>
      </c>
      <c r="N105" s="36"/>
      <c r="O105" s="51">
        <f t="shared" si="9"/>
        <v>31378.059999999998</v>
      </c>
    </row>
    <row r="106" spans="1:21" s="32" customFormat="1" x14ac:dyDescent="0.25">
      <c r="B106" s="71" t="s">
        <v>20</v>
      </c>
      <c r="C106" s="36">
        <v>14882.32</v>
      </c>
      <c r="D106" s="36">
        <v>14079.08</v>
      </c>
      <c r="E106" s="36">
        <v>11097.21</v>
      </c>
      <c r="F106" s="57">
        <v>14089.96</v>
      </c>
      <c r="G106" s="56"/>
      <c r="H106" s="36"/>
      <c r="I106" s="36">
        <v>2385.15</v>
      </c>
      <c r="J106" s="36">
        <v>3282.32</v>
      </c>
      <c r="K106" s="36">
        <v>9934.4699999999993</v>
      </c>
      <c r="L106" s="36">
        <v>2809.9</v>
      </c>
      <c r="M106" s="36">
        <v>13512.19</v>
      </c>
      <c r="N106" s="36">
        <v>25638</v>
      </c>
      <c r="O106" s="51">
        <f t="shared" si="9"/>
        <v>111710.59999999999</v>
      </c>
    </row>
    <row r="107" spans="1:21" s="32" customFormat="1" x14ac:dyDescent="0.25">
      <c r="A107" s="50"/>
      <c r="B107" s="50" t="s">
        <v>93</v>
      </c>
      <c r="C107" s="36">
        <v>4407.42</v>
      </c>
      <c r="D107" s="36">
        <v>23393.16</v>
      </c>
      <c r="E107" s="36"/>
      <c r="F107" s="57">
        <v>6441.6</v>
      </c>
      <c r="G107" s="56"/>
      <c r="H107" s="36"/>
      <c r="I107" s="36"/>
      <c r="J107" s="36"/>
      <c r="K107" s="36"/>
      <c r="L107" s="36"/>
      <c r="M107" s="36">
        <v>7141.94</v>
      </c>
      <c r="N107" s="36"/>
      <c r="O107" s="51">
        <f t="shared" si="9"/>
        <v>41384.120000000003</v>
      </c>
    </row>
    <row r="108" spans="1:21" s="32" customFormat="1" x14ac:dyDescent="0.25">
      <c r="A108" s="50"/>
      <c r="B108" s="71" t="s">
        <v>88</v>
      </c>
      <c r="C108" s="36">
        <v>6568.59</v>
      </c>
      <c r="D108" s="36">
        <v>1006.84</v>
      </c>
      <c r="E108" s="36">
        <v>1510.26</v>
      </c>
      <c r="F108" s="57">
        <v>964.89</v>
      </c>
      <c r="G108" s="56"/>
      <c r="H108" s="36"/>
      <c r="I108" s="36"/>
      <c r="J108" s="36"/>
      <c r="K108" s="36"/>
      <c r="L108" s="36"/>
      <c r="M108" s="36"/>
      <c r="N108" s="36"/>
      <c r="O108" s="51">
        <f t="shared" si="9"/>
        <v>10050.58</v>
      </c>
    </row>
    <row r="109" spans="1:21" s="32" customFormat="1" x14ac:dyDescent="0.25">
      <c r="A109" s="50"/>
      <c r="B109" s="71" t="s">
        <v>90</v>
      </c>
      <c r="C109" s="36">
        <v>7212.24</v>
      </c>
      <c r="D109" s="36">
        <v>3451.58</v>
      </c>
      <c r="E109" s="36">
        <v>2644.49</v>
      </c>
      <c r="F109" s="57">
        <v>6199.1</v>
      </c>
      <c r="G109" s="56">
        <v>4344.5200000000004</v>
      </c>
      <c r="H109" s="36">
        <v>4052.6</v>
      </c>
      <c r="I109" s="36">
        <v>5443.53</v>
      </c>
      <c r="J109" s="36">
        <v>4413.21</v>
      </c>
      <c r="K109" s="36">
        <v>4189.97</v>
      </c>
      <c r="L109" s="36">
        <v>4825.34</v>
      </c>
      <c r="M109" s="36">
        <v>4086.94</v>
      </c>
      <c r="N109" s="36">
        <v>3932.39</v>
      </c>
      <c r="O109" s="51">
        <f t="shared" si="9"/>
        <v>54795.91</v>
      </c>
    </row>
    <row r="110" spans="1:21" s="32" customFormat="1" x14ac:dyDescent="0.25">
      <c r="A110" s="50"/>
      <c r="B110" s="71" t="s">
        <v>70</v>
      </c>
      <c r="C110" s="36">
        <v>1614.6</v>
      </c>
      <c r="D110" s="36">
        <f>602.78+4071.08</f>
        <v>4673.8599999999997</v>
      </c>
      <c r="E110" s="36">
        <v>3333.81</v>
      </c>
      <c r="F110" s="57">
        <v>14456.68</v>
      </c>
      <c r="G110" s="56">
        <v>433.19</v>
      </c>
      <c r="H110" s="36">
        <v>3173.4</v>
      </c>
      <c r="I110" s="36">
        <v>7411.08</v>
      </c>
      <c r="J110" s="36">
        <v>5394.78</v>
      </c>
      <c r="K110" s="36">
        <v>1586.7</v>
      </c>
      <c r="L110" s="64">
        <v>3173.4</v>
      </c>
      <c r="M110" s="36">
        <v>4442.76</v>
      </c>
      <c r="N110" s="36"/>
      <c r="O110" s="51">
        <f t="shared" si="9"/>
        <v>49694.259999999995</v>
      </c>
    </row>
    <row r="111" spans="1:21" s="32" customFormat="1" x14ac:dyDescent="0.25">
      <c r="A111" s="50"/>
      <c r="B111" s="71" t="s">
        <v>18</v>
      </c>
      <c r="C111" s="36">
        <v>3164.04</v>
      </c>
      <c r="D111" s="36"/>
      <c r="E111" s="36"/>
      <c r="F111" s="57"/>
      <c r="G111" s="56"/>
      <c r="H111" s="36"/>
      <c r="I111" s="36"/>
      <c r="J111" s="36"/>
      <c r="K111" s="36"/>
      <c r="L111" s="64"/>
      <c r="M111" s="36"/>
      <c r="N111" s="36">
        <v>5907.38</v>
      </c>
      <c r="O111" s="51">
        <f t="shared" si="9"/>
        <v>9071.42</v>
      </c>
    </row>
    <row r="112" spans="1:21" s="24" customFormat="1" x14ac:dyDescent="0.25">
      <c r="A112" s="2" t="s">
        <v>31</v>
      </c>
      <c r="B112" s="39"/>
      <c r="C112" s="28">
        <f t="shared" ref="C112:O112" si="10">SUM(C100:C111)</f>
        <v>51310.52</v>
      </c>
      <c r="D112" s="28">
        <f t="shared" si="10"/>
        <v>76346.399999999994</v>
      </c>
      <c r="E112" s="28">
        <f t="shared" si="10"/>
        <v>31662.889999999996</v>
      </c>
      <c r="F112" s="28">
        <f t="shared" si="10"/>
        <v>60565.43</v>
      </c>
      <c r="G112" s="28">
        <f t="shared" si="10"/>
        <v>24070.679999999997</v>
      </c>
      <c r="H112" s="28">
        <f t="shared" si="10"/>
        <v>34957.919999999998</v>
      </c>
      <c r="I112" s="28">
        <f t="shared" si="10"/>
        <v>42166.05</v>
      </c>
      <c r="J112" s="28">
        <f t="shared" si="10"/>
        <v>35627.53</v>
      </c>
      <c r="K112" s="28">
        <f t="shared" si="10"/>
        <v>46820.819999999992</v>
      </c>
      <c r="L112" s="28">
        <f t="shared" si="10"/>
        <v>45458.76</v>
      </c>
      <c r="M112" s="28">
        <f t="shared" si="10"/>
        <v>36078.120000000003</v>
      </c>
      <c r="N112" s="28">
        <f t="shared" si="10"/>
        <v>53250.579999999994</v>
      </c>
      <c r="O112" s="28">
        <f t="shared" si="10"/>
        <v>538315.70000000007</v>
      </c>
    </row>
    <row r="113" spans="1:15" s="24" customFormat="1" x14ac:dyDescent="0.25">
      <c r="A113" s="25" t="s">
        <v>24</v>
      </c>
      <c r="B113" s="29"/>
      <c r="C113" s="29">
        <f t="shared" ref="C113:O113" si="11">C112+C99+C81+C47+C36+C32+C26</f>
        <v>650812.25000000012</v>
      </c>
      <c r="D113" s="29">
        <f t="shared" si="11"/>
        <v>933405.2699999999</v>
      </c>
      <c r="E113" s="29">
        <f t="shared" si="11"/>
        <v>600734.78999999992</v>
      </c>
      <c r="F113" s="29">
        <f t="shared" si="11"/>
        <v>949426.91999999993</v>
      </c>
      <c r="G113" s="29">
        <f t="shared" si="11"/>
        <v>742836.57999999984</v>
      </c>
      <c r="H113" s="29">
        <f t="shared" si="11"/>
        <v>674101.81</v>
      </c>
      <c r="I113" s="29">
        <f t="shared" si="11"/>
        <v>785313.26</v>
      </c>
      <c r="J113" s="29">
        <f t="shared" si="11"/>
        <v>719716.27999999991</v>
      </c>
      <c r="K113" s="29">
        <f t="shared" si="11"/>
        <v>635150.5</v>
      </c>
      <c r="L113" s="29">
        <f t="shared" si="11"/>
        <v>706128.92</v>
      </c>
      <c r="M113" s="29">
        <f t="shared" si="11"/>
        <v>449865.92</v>
      </c>
      <c r="N113" s="29">
        <f t="shared" si="11"/>
        <v>634043.82000000007</v>
      </c>
      <c r="O113" s="29">
        <f t="shared" si="11"/>
        <v>8477437.5800000019</v>
      </c>
    </row>
    <row r="114" spans="1:15" x14ac:dyDescent="0.25">
      <c r="B114" s="71"/>
      <c r="G114" s="31"/>
    </row>
    <row r="115" spans="1:15" x14ac:dyDescent="0.25">
      <c r="B115" s="71"/>
    </row>
    <row r="116" spans="1:15" x14ac:dyDescent="0.25">
      <c r="B116" s="71"/>
    </row>
    <row r="117" spans="1:15" x14ac:dyDescent="0.25">
      <c r="B117" s="71"/>
    </row>
    <row r="118" spans="1:15" x14ac:dyDescent="0.25">
      <c r="B118" s="71"/>
    </row>
    <row r="119" spans="1:15" x14ac:dyDescent="0.25">
      <c r="B119" s="71"/>
    </row>
    <row r="120" spans="1:15" x14ac:dyDescent="0.25">
      <c r="B120" s="71"/>
    </row>
    <row r="121" spans="1:15" x14ac:dyDescent="0.25">
      <c r="B121" s="71"/>
    </row>
    <row r="122" spans="1:15" x14ac:dyDescent="0.25">
      <c r="B122" s="71"/>
    </row>
    <row r="123" spans="1:15" x14ac:dyDescent="0.25">
      <c r="B123" s="71"/>
    </row>
    <row r="124" spans="1:15" x14ac:dyDescent="0.25">
      <c r="B124" s="71"/>
    </row>
    <row r="125" spans="1:15" x14ac:dyDescent="0.25">
      <c r="B125" s="71"/>
    </row>
    <row r="126" spans="1:15" x14ac:dyDescent="0.25">
      <c r="B126" s="71"/>
    </row>
    <row r="127" spans="1:15" x14ac:dyDescent="0.25">
      <c r="B127" s="71"/>
    </row>
    <row r="128" spans="1:15" x14ac:dyDescent="0.25">
      <c r="B128" s="71"/>
    </row>
    <row r="129" spans="2:2" x14ac:dyDescent="0.25">
      <c r="B129" s="71"/>
    </row>
    <row r="130" spans="2:2" x14ac:dyDescent="0.25">
      <c r="B130" s="71"/>
    </row>
    <row r="131" spans="2:2" x14ac:dyDescent="0.25">
      <c r="B131" s="71"/>
    </row>
    <row r="132" spans="2:2" x14ac:dyDescent="0.25">
      <c r="B132" s="71"/>
    </row>
    <row r="133" spans="2:2" x14ac:dyDescent="0.25">
      <c r="B133" s="71"/>
    </row>
    <row r="134" spans="2:2" x14ac:dyDescent="0.25">
      <c r="B134" s="71"/>
    </row>
    <row r="135" spans="2:2" x14ac:dyDescent="0.25">
      <c r="B135" s="71"/>
    </row>
    <row r="136" spans="2:2" x14ac:dyDescent="0.25">
      <c r="B136" s="71"/>
    </row>
    <row r="137" spans="2:2" x14ac:dyDescent="0.25">
      <c r="B137" s="71"/>
    </row>
    <row r="138" spans="2:2" x14ac:dyDescent="0.25">
      <c r="B138" s="71"/>
    </row>
    <row r="139" spans="2:2" x14ac:dyDescent="0.25">
      <c r="B139" s="71"/>
    </row>
    <row r="140" spans="2:2" x14ac:dyDescent="0.25">
      <c r="B140" s="71"/>
    </row>
    <row r="141" spans="2:2" x14ac:dyDescent="0.25">
      <c r="B141" s="71"/>
    </row>
    <row r="142" spans="2:2" x14ac:dyDescent="0.25">
      <c r="B142" s="71"/>
    </row>
    <row r="143" spans="2:2" x14ac:dyDescent="0.25">
      <c r="B143" s="71"/>
    </row>
    <row r="144" spans="2:2" x14ac:dyDescent="0.25">
      <c r="B144" s="71"/>
    </row>
    <row r="145" spans="2:2" x14ac:dyDescent="0.25">
      <c r="B145" s="71"/>
    </row>
    <row r="146" spans="2:2" x14ac:dyDescent="0.25">
      <c r="B146" s="71"/>
    </row>
    <row r="147" spans="2:2" x14ac:dyDescent="0.25">
      <c r="B147" s="71"/>
    </row>
    <row r="148" spans="2:2" x14ac:dyDescent="0.25">
      <c r="B148" s="71"/>
    </row>
    <row r="149" spans="2:2" x14ac:dyDescent="0.25">
      <c r="B149" s="71"/>
    </row>
    <row r="150" spans="2:2" x14ac:dyDescent="0.25">
      <c r="B150" s="71"/>
    </row>
    <row r="151" spans="2:2" x14ac:dyDescent="0.25">
      <c r="B151" s="71"/>
    </row>
    <row r="152" spans="2:2" x14ac:dyDescent="0.25">
      <c r="B152" s="71"/>
    </row>
    <row r="153" spans="2:2" x14ac:dyDescent="0.25">
      <c r="B153" s="71"/>
    </row>
    <row r="154" spans="2:2" x14ac:dyDescent="0.25">
      <c r="B154" s="71"/>
    </row>
    <row r="155" spans="2:2" x14ac:dyDescent="0.25">
      <c r="B155" s="71"/>
    </row>
    <row r="156" spans="2:2" x14ac:dyDescent="0.25">
      <c r="B156" s="71"/>
    </row>
    <row r="157" spans="2:2" x14ac:dyDescent="0.25">
      <c r="B157" s="71"/>
    </row>
    <row r="158" spans="2:2" x14ac:dyDescent="0.25">
      <c r="B158" s="71"/>
    </row>
    <row r="159" spans="2:2" x14ac:dyDescent="0.25">
      <c r="B159" s="71"/>
    </row>
    <row r="160" spans="2:2" x14ac:dyDescent="0.25">
      <c r="B160" s="71"/>
    </row>
    <row r="161" spans="2:2" x14ac:dyDescent="0.25">
      <c r="B161" s="71"/>
    </row>
    <row r="162" spans="2:2" x14ac:dyDescent="0.25">
      <c r="B162" s="71"/>
    </row>
    <row r="163" spans="2:2" x14ac:dyDescent="0.25">
      <c r="B163" s="71"/>
    </row>
    <row r="164" spans="2:2" x14ac:dyDescent="0.25">
      <c r="B164" s="71"/>
    </row>
    <row r="165" spans="2:2" x14ac:dyDescent="0.25">
      <c r="B165" s="71"/>
    </row>
    <row r="166" spans="2:2" x14ac:dyDescent="0.25">
      <c r="B166" s="71"/>
    </row>
    <row r="167" spans="2:2" x14ac:dyDescent="0.25">
      <c r="B167" s="71"/>
    </row>
    <row r="168" spans="2:2" x14ac:dyDescent="0.25">
      <c r="B168" s="71"/>
    </row>
    <row r="169" spans="2:2" x14ac:dyDescent="0.25">
      <c r="B169" s="71"/>
    </row>
    <row r="170" spans="2:2" x14ac:dyDescent="0.25">
      <c r="B170" s="71"/>
    </row>
    <row r="171" spans="2:2" x14ac:dyDescent="0.25">
      <c r="B171" s="71"/>
    </row>
    <row r="172" spans="2:2" x14ac:dyDescent="0.25">
      <c r="B172" s="71"/>
    </row>
    <row r="173" spans="2:2" x14ac:dyDescent="0.25">
      <c r="B173" s="71"/>
    </row>
    <row r="174" spans="2:2" x14ac:dyDescent="0.25">
      <c r="B174" s="71"/>
    </row>
    <row r="175" spans="2:2" x14ac:dyDescent="0.25">
      <c r="B175" s="71"/>
    </row>
    <row r="176" spans="2:2" x14ac:dyDescent="0.25">
      <c r="B176" s="71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2020-04-15T11:01:30Z</dcterms:modified>
</cp:coreProperties>
</file>