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Finance\FOI\FOI Publication Scheme\2018-19\"/>
    </mc:Choice>
  </mc:AlternateContent>
  <xr:revisionPtr revIDLastSave="0" documentId="8_{F12B0768-783A-401C-B6AE-07504A2CD3BF}" xr6:coauthVersionLast="31" xr6:coauthVersionMax="31" xr10:uidLastSave="{00000000-0000-0000-0000-000000000000}"/>
  <bookViews>
    <workbookView xWindow="-15" yWindow="105" windowWidth="9600" windowHeight="12045" activeTab="1" xr2:uid="{00000000-000D-0000-FFFF-FFFF00000000}"/>
  </bookViews>
  <sheets>
    <sheet name="Bank &amp; Agency Spend" sheetId="2" r:id="rId1"/>
    <sheet name="Agency by Supplier " sheetId="4" r:id="rId2"/>
  </sheets>
  <calcPr calcId="179017"/>
</workbook>
</file>

<file path=xl/calcChain.xml><?xml version="1.0" encoding="utf-8"?>
<calcChain xmlns="http://schemas.openxmlformats.org/spreadsheetml/2006/main">
  <c r="O135" i="4" l="1"/>
  <c r="O132" i="4"/>
  <c r="O114" i="4"/>
  <c r="O113" i="4"/>
  <c r="O89" i="4"/>
  <c r="O76" i="4"/>
  <c r="M28" i="4"/>
  <c r="O21" i="4"/>
  <c r="O138" i="4" l="1"/>
  <c r="O57" i="4"/>
  <c r="O56" i="4"/>
  <c r="O49" i="4"/>
  <c r="O134" i="4" l="1"/>
  <c r="O87" i="4"/>
  <c r="O83" i="4"/>
  <c r="O26" i="4"/>
  <c r="O23" i="4"/>
  <c r="O129" i="4" l="1"/>
  <c r="N123" i="4"/>
  <c r="M123" i="4"/>
  <c r="L123" i="4"/>
  <c r="K123" i="4"/>
  <c r="J123" i="4"/>
  <c r="I41" i="4"/>
  <c r="H41" i="4"/>
  <c r="G41" i="4"/>
  <c r="F41" i="4"/>
  <c r="E41" i="4"/>
  <c r="D41" i="4"/>
  <c r="C41" i="4"/>
  <c r="N41" i="4"/>
  <c r="M41" i="4"/>
  <c r="L41" i="4"/>
  <c r="K41" i="4"/>
  <c r="J41" i="4"/>
  <c r="O37" i="4"/>
  <c r="O12" i="4"/>
  <c r="I123" i="4" l="1"/>
  <c r="I101" i="4"/>
  <c r="O97" i="4"/>
  <c r="O54" i="4"/>
  <c r="O44" i="4"/>
  <c r="O25" i="4"/>
  <c r="O24" i="4"/>
  <c r="O22" i="4"/>
  <c r="O20" i="4"/>
  <c r="O19" i="4"/>
  <c r="O18" i="4"/>
  <c r="O17" i="4"/>
  <c r="O16" i="4"/>
  <c r="O15" i="4"/>
  <c r="O14" i="4"/>
  <c r="O13" i="4"/>
  <c r="O11" i="4"/>
  <c r="O10" i="4"/>
  <c r="O9" i="4"/>
  <c r="O8" i="4"/>
  <c r="O7" i="4"/>
  <c r="C28" i="4"/>
  <c r="D28" i="4"/>
  <c r="E28" i="4"/>
  <c r="F28" i="4"/>
  <c r="G28" i="4"/>
  <c r="H28" i="4"/>
  <c r="C36" i="4"/>
  <c r="D36" i="4"/>
  <c r="E36" i="4"/>
  <c r="F36" i="4"/>
  <c r="G36" i="4"/>
  <c r="H36" i="4"/>
  <c r="C60" i="4"/>
  <c r="D60" i="4"/>
  <c r="E60" i="4"/>
  <c r="F60" i="4"/>
  <c r="G60" i="4"/>
  <c r="H60" i="4"/>
  <c r="C101" i="4"/>
  <c r="D101" i="4"/>
  <c r="E101" i="4"/>
  <c r="F101" i="4"/>
  <c r="G101" i="4"/>
  <c r="H101" i="4"/>
  <c r="C123" i="4"/>
  <c r="D123" i="4"/>
  <c r="E123" i="4"/>
  <c r="F123" i="4"/>
  <c r="G123" i="4"/>
  <c r="H123" i="4"/>
  <c r="C140" i="4"/>
  <c r="D140" i="4"/>
  <c r="E140" i="4"/>
  <c r="F140" i="4"/>
  <c r="G140" i="4"/>
  <c r="H140" i="4"/>
  <c r="H141" i="4" l="1"/>
  <c r="D141" i="4"/>
  <c r="F141" i="4"/>
  <c r="G141" i="4"/>
  <c r="C141" i="4"/>
  <c r="E141" i="4"/>
  <c r="O126" i="4"/>
  <c r="O115" i="4"/>
  <c r="O112" i="4"/>
  <c r="O103" i="4"/>
  <c r="O102" i="4"/>
  <c r="O58" i="4"/>
  <c r="O122" i="4" l="1"/>
  <c r="O121" i="4"/>
  <c r="O120" i="4"/>
  <c r="O119" i="4"/>
  <c r="O118" i="4"/>
  <c r="O117" i="4"/>
  <c r="O116" i="4"/>
  <c r="O111" i="4"/>
  <c r="O110" i="4"/>
  <c r="O109" i="4"/>
  <c r="O108" i="4"/>
  <c r="O107" i="4"/>
  <c r="O106" i="4"/>
  <c r="O105" i="4"/>
  <c r="O104" i="4"/>
  <c r="O95" i="4"/>
  <c r="O123" i="4" l="1"/>
  <c r="O128" i="4"/>
  <c r="O51" i="4" l="1"/>
  <c r="O45" i="4"/>
  <c r="O27" i="4" l="1"/>
  <c r="N101" i="4" l="1"/>
  <c r="M101" i="4"/>
  <c r="L101" i="4"/>
  <c r="K101" i="4"/>
  <c r="J101" i="4"/>
  <c r="O66" i="4"/>
  <c r="N140" i="4" l="1"/>
  <c r="M140" i="4"/>
  <c r="L140" i="4"/>
  <c r="K140" i="4"/>
  <c r="J140" i="4"/>
  <c r="I140" i="4"/>
  <c r="N60" i="4"/>
  <c r="M60" i="4"/>
  <c r="L60" i="4"/>
  <c r="K60" i="4"/>
  <c r="J60" i="4"/>
  <c r="I60" i="4"/>
  <c r="N36" i="4"/>
  <c r="M36" i="4"/>
  <c r="L36" i="4"/>
  <c r="K36" i="4"/>
  <c r="J36" i="4"/>
  <c r="I36" i="4"/>
  <c r="N28" i="4"/>
  <c r="L28" i="4"/>
  <c r="K28" i="4"/>
  <c r="J28" i="4"/>
  <c r="I28" i="4"/>
  <c r="L141" i="4" l="1"/>
  <c r="I141" i="4"/>
  <c r="M141" i="4"/>
  <c r="K141" i="4"/>
  <c r="J141" i="4"/>
  <c r="N141" i="4"/>
  <c r="O127" i="4"/>
  <c r="O61" i="4"/>
  <c r="O31" i="4"/>
  <c r="O124" i="4" l="1"/>
  <c r="O63" i="4"/>
  <c r="O139" i="4" l="1"/>
  <c r="O137" i="4"/>
  <c r="O80" i="4"/>
  <c r="O79" i="4"/>
  <c r="O92" i="4" l="1"/>
  <c r="O90" i="4"/>
  <c r="O59" i="4"/>
  <c r="O33" i="4"/>
  <c r="O48" i="4" l="1"/>
  <c r="O47" i="4"/>
  <c r="O88" i="4" l="1"/>
  <c r="O40" i="4"/>
  <c r="O65" i="4" l="1"/>
  <c r="O136" i="4" l="1"/>
  <c r="O73" i="4"/>
  <c r="O100" i="4"/>
  <c r="O55" i="4" l="1"/>
  <c r="O53" i="4"/>
  <c r="O98" i="4" l="1"/>
  <c r="O96" i="4"/>
  <c r="O94" i="4"/>
  <c r="O93" i="4"/>
  <c r="O91" i="4"/>
  <c r="O86" i="4"/>
  <c r="O85" i="4"/>
  <c r="O84" i="4"/>
  <c r="O82" i="4"/>
  <c r="O81" i="4"/>
  <c r="O71" i="4"/>
  <c r="O52" i="4"/>
  <c r="O50" i="4"/>
  <c r="O46" i="4"/>
  <c r="O35" i="4" l="1"/>
  <c r="O34" i="4"/>
  <c r="O32" i="4"/>
  <c r="O30" i="4"/>
  <c r="O29" i="4"/>
  <c r="O125" i="4"/>
  <c r="O99" i="4"/>
  <c r="O42" i="4"/>
  <c r="O36" i="4" l="1"/>
  <c r="M19" i="2"/>
  <c r="L19" i="2"/>
  <c r="K19" i="2"/>
  <c r="J19" i="2"/>
  <c r="I19" i="2"/>
  <c r="H19" i="2"/>
  <c r="G19" i="2"/>
  <c r="F19" i="2"/>
  <c r="E19" i="2"/>
  <c r="D19" i="2"/>
  <c r="C19" i="2"/>
  <c r="B19" i="2"/>
  <c r="O131" i="4" l="1"/>
  <c r="O68" i="4"/>
  <c r="O133" i="4" l="1"/>
  <c r="O130" i="4" l="1"/>
  <c r="O140" i="4" s="1"/>
  <c r="O78" i="4"/>
  <c r="O77" i="4"/>
  <c r="O75" i="4"/>
  <c r="O74" i="4"/>
  <c r="O72" i="4"/>
  <c r="O70" i="4"/>
  <c r="O69" i="4"/>
  <c r="O67" i="4"/>
  <c r="O64" i="4"/>
  <c r="O62" i="4"/>
  <c r="O43" i="4"/>
  <c r="O39" i="4"/>
  <c r="O38" i="4"/>
  <c r="O6" i="4"/>
  <c r="O5" i="4"/>
  <c r="O41" i="4" l="1"/>
  <c r="O60" i="4"/>
  <c r="O101" i="4"/>
  <c r="O28" i="4"/>
  <c r="O141" i="4" l="1"/>
  <c r="M18" i="2"/>
  <c r="L18" i="2"/>
  <c r="K18" i="2"/>
  <c r="J18" i="2"/>
  <c r="I18" i="2"/>
  <c r="H18" i="2"/>
  <c r="G18" i="2"/>
  <c r="F18" i="2"/>
  <c r="E18" i="2"/>
  <c r="D18" i="2"/>
  <c r="C18" i="2"/>
  <c r="H20" i="2" l="1"/>
  <c r="L20" i="2"/>
  <c r="M20" i="2"/>
  <c r="K20" i="2"/>
  <c r="J20" i="2"/>
  <c r="I20" i="2"/>
  <c r="G20" i="2"/>
  <c r="F20" i="2"/>
  <c r="E20" i="2"/>
  <c r="D20" i="2"/>
  <c r="B18" i="2" l="1"/>
  <c r="C20" i="2" l="1"/>
  <c r="B20" i="2"/>
  <c r="N7" i="2" l="1"/>
  <c r="N8" i="2"/>
  <c r="N9" i="2"/>
  <c r="N10" i="2"/>
  <c r="N11" i="2"/>
  <c r="N12" i="2"/>
  <c r="N13" i="2"/>
  <c r="N14" i="2"/>
  <c r="N15" i="2"/>
  <c r="N16" i="2"/>
  <c r="N17" i="2"/>
  <c r="N6" i="2" l="1"/>
  <c r="N19" i="2" s="1"/>
  <c r="N5" i="2"/>
  <c r="N18" i="2" l="1"/>
  <c r="N20" i="2" l="1"/>
</calcChain>
</file>

<file path=xl/sharedStrings.xml><?xml version="1.0" encoding="utf-8"?>
<sst xmlns="http://schemas.openxmlformats.org/spreadsheetml/2006/main" count="188" uniqueCount="148">
  <si>
    <t>Period</t>
  </si>
  <si>
    <t>Customer/Supplier Name</t>
  </si>
  <si>
    <t>Junior Doctors</t>
  </si>
  <si>
    <t>MEDICSPRO LTD</t>
  </si>
  <si>
    <t>COYLE PERSONNEL PLC</t>
  </si>
  <si>
    <t>Nursing</t>
  </si>
  <si>
    <t>FRONTLINE STAFFING LIMITED</t>
  </si>
  <si>
    <t>AMBITION RECRUITMENT SERVICES</t>
  </si>
  <si>
    <t>CARE PROVIDERS RECRUITMENT LIMITED</t>
  </si>
  <si>
    <t>ATLANTIS MEDICAL LTD</t>
  </si>
  <si>
    <t>ELEVENTH HOUR MEDICAL LTD</t>
  </si>
  <si>
    <t>DAY WEBSTER LIMITED</t>
  </si>
  <si>
    <t>GLOBE LOCUMS LIMITED</t>
  </si>
  <si>
    <t>Estates</t>
  </si>
  <si>
    <t>PHOENIX RESOURCING SERVICES LTD</t>
  </si>
  <si>
    <t>HAYS SPECIALIST RECRUITMENT LIMITED</t>
  </si>
  <si>
    <t>Administration</t>
  </si>
  <si>
    <t>*VENN GROUP</t>
  </si>
  <si>
    <t>*REED SPECIALIST RECRUITMENT LIMITED</t>
  </si>
  <si>
    <t>BARNETT PERSONNEL LTD</t>
  </si>
  <si>
    <t>YOUR WORLD RECRUITMENT LTD</t>
  </si>
  <si>
    <t>P &amp; T Staff</t>
  </si>
  <si>
    <t>RIG HEALTHCARE RECRUIT</t>
  </si>
  <si>
    <t>Pams Staff</t>
  </si>
  <si>
    <t>Ancillary</t>
  </si>
  <si>
    <t>JMS RECRUITMENT LIMITED</t>
  </si>
  <si>
    <t>Grand Total</t>
  </si>
  <si>
    <t>Administration Total</t>
  </si>
  <si>
    <t>Ancillary Total</t>
  </si>
  <si>
    <t>Estates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</si>
  <si>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</si>
  <si>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</si>
  <si>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</si>
  <si>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</si>
  <si>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</si>
  <si>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</si>
  <si>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</si>
  <si>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</si>
  <si>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</si>
  <si>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</si>
  <si>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</si>
  <si>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</si>
  <si>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</si>
  <si>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</si>
  <si>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</si>
  <si>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</si>
  <si>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</si>
  <si>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</si>
  <si>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</si>
  <si>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</si>
  <si>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</si>
  <si>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Administration Agency</t>
  </si>
  <si>
    <t>Administration Bank</t>
  </si>
  <si>
    <t>Ancillary Agency</t>
  </si>
  <si>
    <t>Ancillary Bank</t>
  </si>
  <si>
    <t>Estates Agency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</si>
  <si>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</si>
  <si>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</si>
  <si>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</si>
  <si>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</si>
  <si>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</si>
  <si>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</si>
  <si>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</si>
  <si>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</si>
  <si>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Agency</t>
  </si>
  <si>
    <t>Bank</t>
  </si>
  <si>
    <t>Total</t>
  </si>
  <si>
    <t>Notes: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</si>
  <si>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</si>
  <si>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</si>
  <si>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</si>
  <si>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Staff Type </t>
  </si>
  <si>
    <t>PIERS MEADOWS RECRUITMENT LIMITED</t>
  </si>
  <si>
    <t>THE PLACEMENT GROUP (UK) LTD</t>
  </si>
  <si>
    <t>ANGEL HUMAN RESOURCES PLC</t>
  </si>
  <si>
    <t>MEDICAL LOCUMS GROUP LTD</t>
  </si>
  <si>
    <t xml:space="preserve">INTERQUEST GROUP UK LIMITED </t>
  </si>
  <si>
    <t>HCL HEALTHCARE LTD</t>
  </si>
  <si>
    <t>MAYDAY HEALTHCARE PLC</t>
  </si>
  <si>
    <t>BROOK STREET UK LTD</t>
  </si>
  <si>
    <t>PROVIDE MEDICAL LTD</t>
  </si>
  <si>
    <t xml:space="preserve">Values above are the accounted-for sums and include expenditure accruals as appropriate. </t>
  </si>
  <si>
    <t>BLUE ARROW LTD</t>
  </si>
  <si>
    <t>MAXXIMA LTD</t>
  </si>
  <si>
    <t>REED SPECIALIST RECRUITMENT LTD</t>
  </si>
  <si>
    <t>FRESH RECRUITMENT LIMITED</t>
  </si>
  <si>
    <t>ID MEDICAL NURSING</t>
  </si>
  <si>
    <t>IMC LOCUMS LTD</t>
  </si>
  <si>
    <t>CAREJOY HEALTHCARE LTD</t>
  </si>
  <si>
    <t>MEDILINK CONSULTING LTD</t>
  </si>
  <si>
    <t>PULSE HEALTHCARE LTD</t>
  </si>
  <si>
    <t>TRIPOD PARTNERS</t>
  </si>
  <si>
    <t>MEDACS HEALTHCARE SERVICES PLC</t>
  </si>
  <si>
    <t>JLA TOTAL CARE LTD</t>
  </si>
  <si>
    <t>THE LOCUM AGENCY</t>
  </si>
  <si>
    <t>TOTAL ASSIST RECRUITMENT LTD</t>
  </si>
  <si>
    <t>RAPHA HEALTHCARE LIMITED</t>
  </si>
  <si>
    <t>ALLEN LANE LIMITED</t>
  </si>
  <si>
    <t>DAYTIME HEALTHCARE RECRUITMENT LIMITED</t>
  </si>
  <si>
    <t>ASSURED PERFUSION AND MEDICAL SERVICES LTD</t>
  </si>
  <si>
    <t>FIRSTPOINT HEALTHCARE LTD</t>
  </si>
  <si>
    <t>SUGARMAN GROUP LTD</t>
  </si>
  <si>
    <t>I4 PAY PARTNERS LTD</t>
  </si>
  <si>
    <t>JOANNE DOBIE</t>
  </si>
  <si>
    <t>BLEEP 360 LTD</t>
  </si>
  <si>
    <t>LOCUM PEOPLE LTD</t>
  </si>
  <si>
    <t>LOCUM REACH</t>
  </si>
  <si>
    <t>HAMILTON MAYDAY LTD</t>
  </si>
  <si>
    <t>PLATINUM NURSING 24 LTD</t>
  </si>
  <si>
    <t>OFFICE JOBS LTD T/A LIBERTY RESOURCING</t>
  </si>
  <si>
    <t>KATHERINE ANGELINA HODDER</t>
  </si>
  <si>
    <t>TARGET UMBRELLA</t>
  </si>
  <si>
    <t>MLC PARTNERS</t>
  </si>
  <si>
    <t>AMC PROFESSIONAL PLC</t>
  </si>
  <si>
    <t>SERVICE CARE SOLUTIONS LTD</t>
  </si>
  <si>
    <t>ANGEL SPRINGS LTD - T/A WATERLOGIC UK</t>
  </si>
  <si>
    <t>JENNIE REEVES RADIOGRAPHERS AGENCY</t>
  </si>
  <si>
    <t>2018-19</t>
  </si>
  <si>
    <t>Year 2018-19</t>
  </si>
  <si>
    <t>HOLT DOCTORS</t>
  </si>
  <si>
    <t>MEDECHO LTD</t>
  </si>
  <si>
    <t>TRIPLE WEST MEDICAL LTD</t>
  </si>
  <si>
    <t>MARIA CAROLINA SILVEIRINHA RELVAS BRITTON</t>
  </si>
  <si>
    <t>SANCTUARY PERSONNEL LTD</t>
  </si>
  <si>
    <t>LOCUM PLACEMENT GROUP LIMITED</t>
  </si>
  <si>
    <t>MERCO MEDICAL STAFFING LTD</t>
  </si>
  <si>
    <t>PROMEDICAL PERSONNEL LIMITED</t>
  </si>
  <si>
    <t>PUROSEARCH</t>
  </si>
  <si>
    <t>ANDERSEN CALEDONIA LIMITED</t>
  </si>
  <si>
    <t>QUALITY LOCUM SOLUTION LTD</t>
  </si>
  <si>
    <t>HUNTER AHP RESOURCING LTD</t>
  </si>
  <si>
    <t>247 WEST LONDON</t>
  </si>
  <si>
    <t>MORGAN LAW RECRUITMENT CONSULTANCY LIMITED</t>
  </si>
  <si>
    <t>MYLOCUM LTD</t>
  </si>
  <si>
    <t>URGENT STAFFING LTD T/A URGENT NURSING</t>
  </si>
  <si>
    <t>YANXUE LI (SAFE CARE PRACTICE)</t>
  </si>
  <si>
    <t>YOUR NURSE</t>
  </si>
  <si>
    <t>YOUR WORLD NURSING LTD</t>
  </si>
  <si>
    <t>ZENTAR UK LIMITED</t>
  </si>
  <si>
    <t>OM SECURITY</t>
  </si>
  <si>
    <t>VALE CONSULTING LTD</t>
  </si>
  <si>
    <t>CAPITA RESOURCING LTD T/A SECURITY WATCHDOG</t>
  </si>
  <si>
    <t>RESOURCING GROUP LTD</t>
  </si>
  <si>
    <t>RIG LOCUMS LIMITED</t>
  </si>
  <si>
    <t>NETWORK 3 COMMUNICATIONS LTD</t>
  </si>
  <si>
    <t>GREENSTAFF MEDIAL LTD</t>
  </si>
  <si>
    <t>NURSCO HEALTHCARE LIMITED</t>
  </si>
  <si>
    <t>NURSING 2000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</si>
</sst>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#,##0_);\(#,##0\);\-_);@"/>
    <numFmt numFmtId="166" formatCode="_-* #,##0_-;\-* #,##0_-;_-* &quot;-&quot;??_-;_-@_-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3" fillId="0" borderId="0"/>
  </cellStyleXfs>
  <cellXfs count="103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164" fontId="0" fillId="0" borderId="0" xfId="0" applyNumberFormat="1"/>
    <xf numFmtId="0" fontId="0" fillId="3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0" fontId="1" fillId="4" borderId="0" xfId="0" applyFont="1" applyFill="1"/>
    <xf numFmtId="166" fontId="0" fillId="2" borderId="0" xfId="1" applyNumberFormat="1" applyFont="1" applyFill="1"/>
    <xf numFmtId="166" fontId="0" fillId="0" borderId="0" xfId="1" applyNumberFormat="1" applyFont="1"/>
    <xf numFmtId="166" fontId="1" fillId="2" borderId="0" xfId="1" applyNumberFormat="1" applyFont="1" applyFill="1"/>
    <xf numFmtId="166" fontId="1" fillId="4" borderId="0" xfId="1" applyNumberFormat="1" applyFont="1" applyFill="1"/>
    <xf numFmtId="3" fontId="0" fillId="2" borderId="0" xfId="0" applyNumberFormat="1" applyFill="1"/>
    <xf numFmtId="1" fontId="0" fillId="0" borderId="0" xfId="0" applyNumberFormat="1"/>
    <xf numFmtId="0" fontId="1" fillId="0" borderId="0" xfId="0" applyFont="1" applyFill="1"/>
    <xf numFmtId="3" fontId="1" fillId="0" borderId="0" xfId="0" applyNumberFormat="1" applyFont="1" applyFill="1"/>
    <xf numFmtId="166" fontId="1" fillId="0" borderId="0" xfId="1" applyNumberFormat="1" applyFont="1" applyFill="1"/>
    <xf numFmtId="165" fontId="0" fillId="0" borderId="0" xfId="0" applyNumberFormat="1" applyFill="1"/>
    <xf numFmtId="3" fontId="0" fillId="0" borderId="0" xfId="0" applyNumberFormat="1" applyFont="1" applyFill="1"/>
    <xf numFmtId="0" fontId="0" fillId="0" borderId="0" xfId="0"/>
    <xf numFmtId="0" fontId="0" fillId="0" borderId="0" xfId="0" applyFont="1" applyFill="1"/>
    <xf numFmtId="43" fontId="0" fillId="0" borderId="0" xfId="0" applyNumberFormat="1"/>
    <xf numFmtId="166" fontId="1" fillId="2" borderId="0" xfId="0" applyNumberFormat="1" applyFont="1" applyFill="1"/>
    <xf numFmtId="41" fontId="1" fillId="2" borderId="0" xfId="0" applyNumberFormat="1" applyFont="1" applyFill="1"/>
    <xf numFmtId="41" fontId="0" fillId="0" borderId="0" xfId="0" applyNumberFormat="1"/>
    <xf numFmtId="166" fontId="2" fillId="0" borderId="0" xfId="1" applyNumberFormat="1" applyFont="1" applyFill="1"/>
    <xf numFmtId="41" fontId="2" fillId="0" borderId="0" xfId="1" applyNumberFormat="1" applyFont="1" applyFill="1"/>
    <xf numFmtId="41" fontId="1" fillId="0" borderId="0" xfId="0" applyNumberFormat="1" applyFont="1" applyFill="1"/>
    <xf numFmtId="1" fontId="2" fillId="0" borderId="0" xfId="1" applyNumberFormat="1" applyFont="1" applyFill="1"/>
    <xf numFmtId="3" fontId="2" fillId="0" borderId="0" xfId="1" applyNumberFormat="1" applyFont="1" applyFill="1"/>
    <xf numFmtId="3" fontId="1" fillId="0" borderId="0" xfId="1" applyNumberFormat="1" applyFont="1" applyFill="1"/>
    <xf numFmtId="0" fontId="0" fillId="0" borderId="0" xfId="0"/>
    <xf numFmtId="167" fontId="0" fillId="0" borderId="0" xfId="0" applyNumberFormat="1"/>
    <xf numFmtId="0" fontId="0" fillId="0" borderId="0" xfId="0" applyFont="1" applyAlignment="1">
      <alignment horizontal="center" wrapText="1"/>
    </xf>
    <xf numFmtId="0" fontId="0" fillId="2" borderId="0" xfId="0" applyFont="1" applyFill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/>
    <xf numFmtId="0" fontId="5" fillId="0" borderId="0" xfId="4"/>
    <xf numFmtId="0" fontId="6" fillId="0" borderId="0" xfId="5"/>
    <xf numFmtId="0" fontId="6" fillId="0" borderId="0" xfId="5"/>
    <xf numFmtId="0" fontId="5" fillId="0" borderId="0" xfId="4"/>
    <xf numFmtId="41" fontId="1" fillId="0" borderId="0" xfId="1" applyNumberFormat="1" applyFont="1" applyFill="1"/>
    <xf numFmtId="41" fontId="0" fillId="0" borderId="0" xfId="0" applyNumberFormat="1" applyFont="1" applyFill="1"/>
    <xf numFmtId="166" fontId="0" fillId="0" borderId="0" xfId="0" applyNumberFormat="1" applyFont="1" applyFill="1"/>
    <xf numFmtId="0" fontId="7" fillId="0" borderId="0" xfId="6"/>
    <xf numFmtId="0" fontId="7" fillId="0" borderId="0" xfId="6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8" fillId="0" borderId="0" xfId="7" applyBorder="1"/>
    <xf numFmtId="0" fontId="3" fillId="0" borderId="0" xfId="2" applyBorder="1"/>
    <xf numFmtId="166" fontId="1" fillId="0" borderId="0" xfId="0" applyNumberFormat="1" applyFont="1" applyFill="1"/>
    <xf numFmtId="0" fontId="5" fillId="0" borderId="0" xfId="4"/>
    <xf numFmtId="3" fontId="0" fillId="0" borderId="0" xfId="0" applyNumberFormat="1" applyFont="1" applyAlignment="1">
      <alignment horizontal="center" wrapText="1"/>
    </xf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10" fillId="0" borderId="0" xfId="9"/>
    <xf numFmtId="0" fontId="5" fillId="0" borderId="0" xfId="4"/>
    <xf numFmtId="3" fontId="11" fillId="0" borderId="0" xfId="4" applyNumberFormat="1" applyFont="1"/>
    <xf numFmtId="0" fontId="10" fillId="0" borderId="0" xfId="9"/>
    <xf numFmtId="0" fontId="5" fillId="0" borderId="0" xfId="4"/>
    <xf numFmtId="0" fontId="12" fillId="0" borderId="0" xfId="4" applyNumberFormat="1" applyFont="1"/>
    <xf numFmtId="3" fontId="5" fillId="0" borderId="0" xfId="4" applyNumberFormat="1"/>
    <xf numFmtId="0" fontId="10" fillId="0" borderId="0" xfId="9"/>
    <xf numFmtId="41" fontId="0" fillId="0" borderId="0" xfId="0" applyNumberFormat="1" applyFont="1"/>
    <xf numFmtId="0" fontId="5" fillId="0" borderId="0" xfId="4"/>
    <xf numFmtId="0" fontId="5" fillId="0" borderId="0" xfId="4"/>
    <xf numFmtId="0" fontId="13" fillId="0" borderId="0" xfId="10"/>
    <xf numFmtId="0" fontId="13" fillId="0" borderId="0" xfId="10"/>
    <xf numFmtId="0" fontId="13" fillId="0" borderId="0" xfId="10"/>
    <xf numFmtId="0" fontId="0" fillId="0" borderId="0" xfId="0" applyAlignment="1">
      <alignment horizontal="left" indent="1"/>
    </xf>
    <xf numFmtId="3" fontId="0" fillId="0" borderId="0" xfId="1" applyNumberFormat="1" applyFont="1"/>
    <xf numFmtId="0" fontId="14" fillId="0" borderId="0" xfId="0" applyFont="1" applyFill="1"/>
    <xf numFmtId="166" fontId="15" fillId="0" borderId="0" xfId="1" applyNumberFormat="1" applyFont="1" applyFill="1"/>
    <xf numFmtId="0" fontId="0" fillId="0" borderId="0" xfId="0" applyAlignment="1"/>
    <xf numFmtId="3" fontId="0" fillId="0" borderId="0" xfId="0" applyNumberFormat="1" applyAlignment="1">
      <alignment horizontal="right" indent="1"/>
    </xf>
    <xf numFmtId="0" fontId="5" fillId="0" borderId="0" xfId="9" applyFont="1"/>
    <xf numFmtId="0" fontId="0" fillId="0" borderId="0" xfId="0" applyFont="1" applyAlignment="1">
      <alignment horizontal="center" wrapText="1"/>
    </xf>
  </cellXfs>
  <cellStyles count="11">
    <cellStyle name="Comma" xfId="1" builtinId="3"/>
    <cellStyle name="Normal" xfId="0" builtinId="0"/>
    <cellStyle name="Normal 10" xfId="10" xr:uid="{00000000-0005-0000-0000-000002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  <cellStyle name="Normal 8" xfId="8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6"/>
  <sheetViews>
    <sheetView zoomScale="90" zoomScaleNormal="90" workbookViewId="0">
      <selection activeCell="L9" sqref="L9"/>
    </sheetView>
  </sheetViews>
  <sheetFormatPr defaultRowHeight="15" x14ac:dyDescent="0.25"/>
  <cols>
    <col min="1" max="1" width="26" customWidth="1"/>
    <col min="2" max="14" width="11.7109375" style="21" customWidth="1"/>
    <col min="15" max="15" width="11.5703125" bestFit="1" customWidth="1"/>
  </cols>
  <sheetData>
    <row r="2" spans="1:15" s="8" customFormat="1" x14ac:dyDescent="0.25">
      <c r="A2" s="6" t="s">
        <v>37</v>
      </c>
      <c r="B2" s="7" t="s">
        <v>38</v>
      </c>
      <c r="C2" s="7" t="s">
        <v>39</v>
      </c>
      <c r="D2" s="7" t="s">
        <v>40</v>
      </c>
      <c r="E2" s="7" t="s">
        <v>41</v>
      </c>
      <c r="F2" s="7" t="s">
        <v>42</v>
      </c>
      <c r="G2" s="7" t="s">
        <v>43</v>
      </c>
      <c r="H2" s="7" t="s">
        <v>44</v>
      </c>
      <c r="I2" s="7" t="s">
        <v>45</v>
      </c>
      <c r="J2" s="7" t="s">
        <v>46</v>
      </c>
      <c r="K2" s="7" t="s">
        <v>47</v>
      </c>
      <c r="L2" s="7" t="s">
        <v>48</v>
      </c>
      <c r="M2" s="7" t="s">
        <v>49</v>
      </c>
      <c r="N2" s="7" t="s">
        <v>50</v>
      </c>
    </row>
    <row r="3" spans="1:15" s="8" customForma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117</v>
      </c>
    </row>
    <row r="5" spans="1:15" x14ac:dyDescent="0.25">
      <c r="A5" s="12" t="s">
        <v>51</v>
      </c>
      <c r="B5" s="13">
        <v>137520.51999999999</v>
      </c>
      <c r="C5" s="13">
        <v>251785.31</v>
      </c>
      <c r="D5" s="13">
        <v>174562.53</v>
      </c>
      <c r="E5" s="13">
        <v>236794.06</v>
      </c>
      <c r="F5" s="13">
        <v>240159.29</v>
      </c>
      <c r="G5" s="13">
        <v>186415.94</v>
      </c>
      <c r="H5" s="13">
        <v>320818.46000000002</v>
      </c>
      <c r="I5" s="13">
        <v>328208.01</v>
      </c>
      <c r="J5" s="13">
        <v>165343.03</v>
      </c>
      <c r="K5" s="13">
        <v>163874.23000000001</v>
      </c>
      <c r="L5" s="13">
        <v>170269.46</v>
      </c>
      <c r="M5" s="13"/>
      <c r="N5" s="13">
        <f>SUM(B5:M5)</f>
        <v>2375750.84</v>
      </c>
      <c r="O5" s="14"/>
    </row>
    <row r="6" spans="1:15" x14ac:dyDescent="0.25">
      <c r="A6" t="s">
        <v>52</v>
      </c>
      <c r="B6" s="14">
        <v>68788.84</v>
      </c>
      <c r="C6" s="14">
        <v>57361.07</v>
      </c>
      <c r="D6" s="14">
        <v>73570.2</v>
      </c>
      <c r="E6" s="14">
        <v>55496.82</v>
      </c>
      <c r="F6" s="14">
        <v>74735.820000000007</v>
      </c>
      <c r="G6" s="14">
        <v>97074.14</v>
      </c>
      <c r="H6" s="14">
        <v>78612.83</v>
      </c>
      <c r="I6" s="14">
        <v>66205.13</v>
      </c>
      <c r="J6" s="14">
        <v>48972.54</v>
      </c>
      <c r="K6" s="14">
        <v>63728.51</v>
      </c>
      <c r="L6" s="14">
        <v>65843.77</v>
      </c>
      <c r="M6" s="14"/>
      <c r="N6" s="14">
        <f>SUM(B6:M6)</f>
        <v>750389.67000000016</v>
      </c>
      <c r="O6" s="14"/>
    </row>
    <row r="7" spans="1:15" x14ac:dyDescent="0.25">
      <c r="A7" s="12" t="s">
        <v>53</v>
      </c>
      <c r="B7" s="13">
        <v>23334.11</v>
      </c>
      <c r="C7" s="13">
        <v>27716.25</v>
      </c>
      <c r="D7" s="13">
        <v>14614.13</v>
      </c>
      <c r="E7" s="13">
        <v>43267.6</v>
      </c>
      <c r="F7" s="13">
        <v>16479.78</v>
      </c>
      <c r="G7" s="13">
        <v>19216.400000000001</v>
      </c>
      <c r="H7" s="13">
        <v>32099.55</v>
      </c>
      <c r="I7" s="13">
        <v>21991.18</v>
      </c>
      <c r="J7" s="13">
        <v>34847.78</v>
      </c>
      <c r="K7" s="13">
        <v>59157.21</v>
      </c>
      <c r="L7" s="13">
        <v>19665.259999999998</v>
      </c>
      <c r="M7" s="13"/>
      <c r="N7" s="13">
        <f t="shared" ref="N7:N17" si="0">SUM(B7:M7)</f>
        <v>312389.25</v>
      </c>
      <c r="O7" s="14"/>
    </row>
    <row r="8" spans="1:15" x14ac:dyDescent="0.25">
      <c r="A8" t="s">
        <v>54</v>
      </c>
      <c r="B8" s="14">
        <v>42868.959999999999</v>
      </c>
      <c r="C8" s="14">
        <v>46943.05</v>
      </c>
      <c r="D8" s="14">
        <v>40884.839999999997</v>
      </c>
      <c r="E8" s="14">
        <v>39905.06</v>
      </c>
      <c r="F8" s="14">
        <v>47778.31</v>
      </c>
      <c r="G8" s="14">
        <v>44530.23</v>
      </c>
      <c r="H8" s="14">
        <v>37975.65</v>
      </c>
      <c r="I8" s="14">
        <v>36671.22</v>
      </c>
      <c r="J8" s="14">
        <v>29591.84</v>
      </c>
      <c r="K8" s="14">
        <v>31770.78</v>
      </c>
      <c r="L8" s="14">
        <v>35976.480000000003</v>
      </c>
      <c r="M8" s="14"/>
      <c r="N8" s="14">
        <f t="shared" si="0"/>
        <v>434896.42000000004</v>
      </c>
      <c r="O8" s="14"/>
    </row>
    <row r="9" spans="1:15" x14ac:dyDescent="0.25">
      <c r="A9" s="37" t="s">
        <v>55</v>
      </c>
      <c r="B9" s="35">
        <v>8050.5</v>
      </c>
      <c r="C9" s="35">
        <v>-9131.92</v>
      </c>
      <c r="D9" s="35">
        <v>6155.98</v>
      </c>
      <c r="E9" s="35">
        <v>-1575.66</v>
      </c>
      <c r="F9" s="35">
        <v>5270.9</v>
      </c>
      <c r="G9" s="35">
        <v>14390.07</v>
      </c>
      <c r="H9" s="35">
        <v>5021.04</v>
      </c>
      <c r="I9" s="14">
        <v>-2666.76</v>
      </c>
      <c r="J9" s="14">
        <v>-5500.47</v>
      </c>
      <c r="K9" s="14">
        <v>29189.62</v>
      </c>
      <c r="L9" s="14">
        <v>28647.08</v>
      </c>
      <c r="M9" s="35"/>
      <c r="N9" s="14">
        <f t="shared" si="0"/>
        <v>77850.38</v>
      </c>
      <c r="O9" s="14"/>
    </row>
    <row r="10" spans="1:15" x14ac:dyDescent="0.25">
      <c r="A10" s="12" t="s">
        <v>57</v>
      </c>
      <c r="B10" s="13">
        <v>26829.07</v>
      </c>
      <c r="C10" s="13">
        <v>18700.830000000002</v>
      </c>
      <c r="D10" s="13">
        <v>46961.4</v>
      </c>
      <c r="E10" s="13">
        <v>44579.53</v>
      </c>
      <c r="F10" s="13">
        <v>17529.04</v>
      </c>
      <c r="G10" s="13">
        <v>54575.79</v>
      </c>
      <c r="H10" s="13">
        <v>86740.29</v>
      </c>
      <c r="I10" s="13">
        <v>136685.78</v>
      </c>
      <c r="J10" s="13">
        <v>20171.05</v>
      </c>
      <c r="K10" s="13">
        <v>39621.730000000003</v>
      </c>
      <c r="L10" s="13">
        <v>31930.82</v>
      </c>
      <c r="M10" s="13"/>
      <c r="N10" s="13">
        <f t="shared" si="0"/>
        <v>524325.32999999996</v>
      </c>
      <c r="O10" s="14"/>
    </row>
    <row r="11" spans="1:15" x14ac:dyDescent="0.25">
      <c r="A11" s="4" t="s">
        <v>56</v>
      </c>
      <c r="B11" s="35">
        <v>287819.71999999997</v>
      </c>
      <c r="C11" s="35">
        <v>301526.09999999998</v>
      </c>
      <c r="D11" s="35">
        <v>265582.93</v>
      </c>
      <c r="E11" s="35">
        <v>276973.88</v>
      </c>
      <c r="F11" s="35">
        <v>334949.63</v>
      </c>
      <c r="G11" s="35">
        <v>246799.62</v>
      </c>
      <c r="H11" s="35">
        <v>269989.27</v>
      </c>
      <c r="I11" s="14">
        <v>280399.42</v>
      </c>
      <c r="J11" s="14">
        <v>237550.18</v>
      </c>
      <c r="K11" s="14">
        <v>295937.68</v>
      </c>
      <c r="L11" s="14">
        <v>367587.94</v>
      </c>
      <c r="M11" s="35"/>
      <c r="N11" s="14">
        <f t="shared" si="0"/>
        <v>3165116.37</v>
      </c>
      <c r="O11" s="14"/>
    </row>
    <row r="12" spans="1:15" x14ac:dyDescent="0.25">
      <c r="A12" s="12" t="s">
        <v>58</v>
      </c>
      <c r="B12" s="13">
        <v>437417.59</v>
      </c>
      <c r="C12" s="13">
        <v>263209</v>
      </c>
      <c r="D12" s="13">
        <v>314330.46999999997</v>
      </c>
      <c r="E12" s="13">
        <v>352603.36</v>
      </c>
      <c r="F12" s="13">
        <v>248186.93</v>
      </c>
      <c r="G12" s="13">
        <v>333238.96999999997</v>
      </c>
      <c r="H12" s="13">
        <v>462770.77</v>
      </c>
      <c r="I12" s="13">
        <v>380903.27</v>
      </c>
      <c r="J12" s="13">
        <v>311604.95</v>
      </c>
      <c r="K12" s="13">
        <v>407174.12</v>
      </c>
      <c r="L12" s="13">
        <v>399964.51</v>
      </c>
      <c r="M12" s="13"/>
      <c r="N12" s="13">
        <f t="shared" si="0"/>
        <v>3911403.9400000004</v>
      </c>
      <c r="O12" s="14"/>
    </row>
    <row r="13" spans="1:15" x14ac:dyDescent="0.25">
      <c r="A13" t="s">
        <v>59</v>
      </c>
      <c r="B13" s="14">
        <v>557358.98</v>
      </c>
      <c r="C13" s="14">
        <v>441268.72</v>
      </c>
      <c r="D13" s="14">
        <v>450695.44</v>
      </c>
      <c r="E13" s="14">
        <v>498465.11</v>
      </c>
      <c r="F13" s="14">
        <v>502701.94</v>
      </c>
      <c r="G13" s="14">
        <v>579953.48</v>
      </c>
      <c r="H13" s="14">
        <v>338811.96</v>
      </c>
      <c r="I13" s="14">
        <v>540130.43999999994</v>
      </c>
      <c r="J13" s="14">
        <v>431479.28</v>
      </c>
      <c r="K13" s="14">
        <v>412728.39</v>
      </c>
      <c r="L13" s="14">
        <v>537995.01</v>
      </c>
      <c r="M13" s="14"/>
      <c r="N13" s="14">
        <f t="shared" si="0"/>
        <v>5291588.7499999991</v>
      </c>
      <c r="O13" s="14"/>
    </row>
    <row r="14" spans="1:15" x14ac:dyDescent="0.25">
      <c r="A14" s="12" t="s">
        <v>60</v>
      </c>
      <c r="B14" s="13">
        <v>55584.62</v>
      </c>
      <c r="C14" s="13">
        <v>26501.35</v>
      </c>
      <c r="D14" s="13">
        <v>28334.11</v>
      </c>
      <c r="E14" s="13">
        <v>58240.3</v>
      </c>
      <c r="F14" s="13">
        <v>60946.2</v>
      </c>
      <c r="G14" s="13">
        <v>61570.1</v>
      </c>
      <c r="H14" s="13">
        <v>22761.42</v>
      </c>
      <c r="I14" s="13">
        <v>60401.37</v>
      </c>
      <c r="J14" s="13">
        <v>35446.44</v>
      </c>
      <c r="K14" s="13">
        <v>68736.47</v>
      </c>
      <c r="L14" s="13">
        <v>80183.41</v>
      </c>
      <c r="M14" s="13"/>
      <c r="N14" s="13">
        <f t="shared" si="0"/>
        <v>558705.79</v>
      </c>
      <c r="O14" s="14"/>
    </row>
    <row r="15" spans="1:15" x14ac:dyDescent="0.25">
      <c r="A15" t="s">
        <v>61</v>
      </c>
      <c r="B15" s="14">
        <v>9398.25</v>
      </c>
      <c r="C15" s="14">
        <v>10190.73</v>
      </c>
      <c r="D15" s="14">
        <v>7318.38</v>
      </c>
      <c r="E15" s="14">
        <v>6484.35</v>
      </c>
      <c r="F15" s="14">
        <v>9645.3799999999992</v>
      </c>
      <c r="G15" s="14">
        <v>27812.69</v>
      </c>
      <c r="H15" s="14">
        <v>21738.86</v>
      </c>
      <c r="I15" s="14">
        <v>24355.11</v>
      </c>
      <c r="J15" s="14">
        <v>27083.51</v>
      </c>
      <c r="K15" s="14">
        <v>25899.46</v>
      </c>
      <c r="L15" s="14">
        <v>36048.01</v>
      </c>
      <c r="M15" s="14"/>
      <c r="N15" s="14">
        <f t="shared" si="0"/>
        <v>205974.73</v>
      </c>
      <c r="O15" s="14"/>
    </row>
    <row r="16" spans="1:15" x14ac:dyDescent="0.25">
      <c r="A16" s="12" t="s">
        <v>62</v>
      </c>
      <c r="B16" s="13">
        <v>101147.75</v>
      </c>
      <c r="C16" s="13">
        <v>128566.47</v>
      </c>
      <c r="D16" s="13">
        <v>153498.13</v>
      </c>
      <c r="E16" s="13">
        <v>166324.42000000001</v>
      </c>
      <c r="F16" s="13">
        <v>147387.44</v>
      </c>
      <c r="G16" s="13">
        <v>148608.72</v>
      </c>
      <c r="H16" s="13">
        <v>165369.67000000001</v>
      </c>
      <c r="I16" s="13">
        <v>151854.56</v>
      </c>
      <c r="J16" s="13">
        <v>93296.68</v>
      </c>
      <c r="K16" s="13">
        <v>182335.42</v>
      </c>
      <c r="L16" s="13">
        <v>112421.42</v>
      </c>
      <c r="M16" s="13"/>
      <c r="N16" s="13">
        <f t="shared" si="0"/>
        <v>1550810.6799999997</v>
      </c>
      <c r="O16" s="14"/>
    </row>
    <row r="17" spans="1:15" x14ac:dyDescent="0.25">
      <c r="A17" t="s">
        <v>63</v>
      </c>
      <c r="B17" s="14">
        <v>51042.93</v>
      </c>
      <c r="C17" s="14">
        <v>58438.73</v>
      </c>
      <c r="D17" s="14">
        <v>68268.22</v>
      </c>
      <c r="E17" s="14">
        <v>53203.89</v>
      </c>
      <c r="F17" s="14">
        <v>51485.61</v>
      </c>
      <c r="G17" s="14">
        <v>58121.18</v>
      </c>
      <c r="H17" s="14">
        <v>61125.13</v>
      </c>
      <c r="I17" s="14">
        <v>61760.2</v>
      </c>
      <c r="J17" s="14">
        <v>50716.34</v>
      </c>
      <c r="K17" s="14">
        <v>57420.98</v>
      </c>
      <c r="L17" s="14">
        <v>61615.9</v>
      </c>
      <c r="M17" s="14"/>
      <c r="N17" s="14">
        <f t="shared" si="0"/>
        <v>633199.11</v>
      </c>
      <c r="O17" s="14"/>
    </row>
    <row r="18" spans="1:15" x14ac:dyDescent="0.25">
      <c r="A18" s="15" t="s">
        <v>64</v>
      </c>
      <c r="B18" s="16">
        <f t="shared" ref="B18:M18" si="1">+B5+B7+B9+B10+B12+B14+B16</f>
        <v>789884.16</v>
      </c>
      <c r="C18" s="16">
        <f t="shared" si="1"/>
        <v>707347.28999999992</v>
      </c>
      <c r="D18" s="16">
        <f t="shared" si="1"/>
        <v>738456.75</v>
      </c>
      <c r="E18" s="16">
        <f t="shared" si="1"/>
        <v>900233.6100000001</v>
      </c>
      <c r="F18" s="16">
        <f t="shared" si="1"/>
        <v>735959.57999999984</v>
      </c>
      <c r="G18" s="16">
        <f t="shared" si="1"/>
        <v>818015.98999999987</v>
      </c>
      <c r="H18" s="16">
        <f t="shared" si="1"/>
        <v>1095581.2</v>
      </c>
      <c r="I18" s="16">
        <f t="shared" si="1"/>
        <v>1077377.4099999999</v>
      </c>
      <c r="J18" s="16">
        <f t="shared" si="1"/>
        <v>655209.46</v>
      </c>
      <c r="K18" s="16">
        <f t="shared" si="1"/>
        <v>950088.79999999993</v>
      </c>
      <c r="L18" s="16">
        <f t="shared" si="1"/>
        <v>843081.96000000008</v>
      </c>
      <c r="M18" s="16">
        <f t="shared" si="1"/>
        <v>0</v>
      </c>
      <c r="N18" s="16">
        <f>SUM(B18:M18)</f>
        <v>9311236.2100000028</v>
      </c>
      <c r="O18" s="14"/>
    </row>
    <row r="19" spans="1:15" x14ac:dyDescent="0.25">
      <c r="A19" s="17" t="s">
        <v>65</v>
      </c>
      <c r="B19" s="18">
        <f t="shared" ref="B19:N19" si="2">+B6+B8+B11+B13+B15+B17</f>
        <v>1017277.68</v>
      </c>
      <c r="C19" s="18">
        <f t="shared" si="2"/>
        <v>915728.39999999991</v>
      </c>
      <c r="D19" s="18">
        <f t="shared" si="2"/>
        <v>906320.00999999989</v>
      </c>
      <c r="E19" s="18">
        <f t="shared" si="2"/>
        <v>930529.11</v>
      </c>
      <c r="F19" s="18">
        <f t="shared" si="2"/>
        <v>1021296.69</v>
      </c>
      <c r="G19" s="18">
        <f t="shared" si="2"/>
        <v>1054291.3399999999</v>
      </c>
      <c r="H19" s="18">
        <f t="shared" si="2"/>
        <v>808253.7</v>
      </c>
      <c r="I19" s="18">
        <f t="shared" si="2"/>
        <v>1009521.5199999999</v>
      </c>
      <c r="J19" s="18">
        <f t="shared" si="2"/>
        <v>825393.69000000006</v>
      </c>
      <c r="K19" s="18">
        <f t="shared" si="2"/>
        <v>887485.79999999993</v>
      </c>
      <c r="L19" s="18">
        <f t="shared" si="2"/>
        <v>1105067.1099999999</v>
      </c>
      <c r="M19" s="18">
        <f t="shared" si="2"/>
        <v>0</v>
      </c>
      <c r="N19" s="18">
        <f t="shared" si="2"/>
        <v>10481165.050000001</v>
      </c>
      <c r="O19" s="14"/>
    </row>
    <row r="20" spans="1:15" x14ac:dyDescent="0.25">
      <c r="A20" s="19" t="s">
        <v>66</v>
      </c>
      <c r="B20" s="20">
        <f>SUM(B18:B19)</f>
        <v>1807161.84</v>
      </c>
      <c r="C20" s="20">
        <f t="shared" ref="C20:N20" si="3">SUM(C18:C19)</f>
        <v>1623075.69</v>
      </c>
      <c r="D20" s="20">
        <f t="shared" ref="D20:M20" si="4">SUM(D18:D19)</f>
        <v>1644776.7599999998</v>
      </c>
      <c r="E20" s="20">
        <f t="shared" si="4"/>
        <v>1830762.7200000002</v>
      </c>
      <c r="F20" s="20">
        <f t="shared" si="4"/>
        <v>1757256.2699999998</v>
      </c>
      <c r="G20" s="20">
        <f t="shared" si="4"/>
        <v>1872307.3299999996</v>
      </c>
      <c r="H20" s="20">
        <f t="shared" si="4"/>
        <v>1903834.9</v>
      </c>
      <c r="I20" s="20">
        <f t="shared" si="4"/>
        <v>2086898.9299999997</v>
      </c>
      <c r="J20" s="20">
        <f t="shared" si="4"/>
        <v>1480603.15</v>
      </c>
      <c r="K20" s="20">
        <f t="shared" si="4"/>
        <v>1837574.5999999999</v>
      </c>
      <c r="L20" s="20">
        <f t="shared" si="4"/>
        <v>1948149.0699999998</v>
      </c>
      <c r="M20" s="20">
        <f t="shared" si="4"/>
        <v>0</v>
      </c>
      <c r="N20" s="20">
        <f t="shared" si="3"/>
        <v>19792401.260000005</v>
      </c>
      <c r="O20" s="14"/>
    </row>
    <row r="22" spans="1:15" x14ac:dyDescent="0.25">
      <c r="A22" s="22" t="s">
        <v>67</v>
      </c>
    </row>
    <row r="23" spans="1:15" x14ac:dyDescent="0.25">
      <c r="A23" s="23" t="s">
        <v>81</v>
      </c>
    </row>
    <row r="24" spans="1:15" x14ac:dyDescent="0.25">
      <c r="A24" t="s">
        <v>68</v>
      </c>
    </row>
    <row r="25" spans="1:15" x14ac:dyDescent="0.25">
      <c r="A25" t="s">
        <v>69</v>
      </c>
    </row>
    <row r="26" spans="1:15" x14ac:dyDescent="0.25">
      <c r="A26" t="s">
        <v>70</v>
      </c>
    </row>
  </sheetData>
  <sortState ref="A6:N18">
    <sortCondition ref="A6:A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4"/>
  <sheetViews>
    <sheetView tabSelected="1" zoomScale="90" zoomScaleNormal="90" workbookViewId="0">
      <pane xSplit="2" ySplit="4" topLeftCell="L110" activePane="bottomRight" state="frozen"/>
      <selection pane="topRight" activeCell="C1" sqref="C1"/>
      <selection pane="bottomLeft" activeCell="A5" sqref="A5"/>
      <selection pane="bottomRight" activeCell="M145" sqref="M145"/>
    </sheetView>
  </sheetViews>
  <sheetFormatPr defaultRowHeight="15" x14ac:dyDescent="0.25"/>
  <cols>
    <col min="1" max="1" width="28.5703125" style="49" bestFit="1" customWidth="1"/>
    <col min="2" max="2" width="52.42578125" style="49" bestFit="1" customWidth="1"/>
    <col min="3" max="5" width="12.85546875" style="49" customWidth="1"/>
    <col min="6" max="6" width="12.85546875" style="27" customWidth="1"/>
    <col min="7" max="7" width="13.85546875" style="1" bestFit="1" customWidth="1"/>
    <col min="8" max="8" width="12.85546875" style="49" customWidth="1"/>
    <col min="9" max="9" width="12.85546875" style="1" customWidth="1"/>
    <col min="10" max="15" width="12.85546875" style="49" customWidth="1"/>
    <col min="16" max="16384" width="9.140625" style="49"/>
  </cols>
  <sheetData>
    <row r="1" spans="1:16" ht="34.5" customHeight="1" x14ac:dyDescent="0.25">
      <c r="A1" s="2" t="s">
        <v>34</v>
      </c>
      <c r="B1" s="3" t="s">
        <v>35</v>
      </c>
      <c r="C1" s="102" t="s">
        <v>36</v>
      </c>
      <c r="D1" s="102"/>
      <c r="E1" s="102"/>
      <c r="F1" s="102"/>
      <c r="G1" s="102"/>
      <c r="H1" s="102"/>
      <c r="I1" s="76"/>
      <c r="J1" s="51"/>
      <c r="K1" s="51"/>
      <c r="L1" s="51"/>
      <c r="M1" s="51"/>
      <c r="N1" s="51"/>
      <c r="P1" s="4"/>
    </row>
    <row r="3" spans="1:16" x14ac:dyDescent="0.25">
      <c r="A3" s="5" t="s">
        <v>118</v>
      </c>
      <c r="B3" s="5"/>
      <c r="C3" s="5" t="s">
        <v>0</v>
      </c>
      <c r="D3" s="5"/>
      <c r="E3" s="5"/>
      <c r="F3" s="26"/>
      <c r="G3" s="30"/>
      <c r="H3" s="5"/>
      <c r="I3" s="30"/>
      <c r="J3" s="5"/>
      <c r="K3" s="5"/>
      <c r="L3" s="5"/>
      <c r="M3" s="5"/>
      <c r="N3" s="5"/>
      <c r="O3" s="5"/>
    </row>
    <row r="4" spans="1:16" x14ac:dyDescent="0.25">
      <c r="A4" s="5" t="s">
        <v>71</v>
      </c>
      <c r="B4" s="5" t="s">
        <v>1</v>
      </c>
      <c r="C4" s="5">
        <v>1</v>
      </c>
      <c r="D4" s="5">
        <v>2</v>
      </c>
      <c r="E4" s="5">
        <v>3</v>
      </c>
      <c r="F4" s="26">
        <v>4</v>
      </c>
      <c r="G4" s="30">
        <v>5</v>
      </c>
      <c r="H4" s="5">
        <v>6</v>
      </c>
      <c r="I4" s="30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 t="s">
        <v>26</v>
      </c>
    </row>
    <row r="5" spans="1:16" x14ac:dyDescent="0.25">
      <c r="A5" s="49" t="s">
        <v>16</v>
      </c>
      <c r="B5" s="49" t="s">
        <v>84</v>
      </c>
      <c r="C5" s="1">
        <v>15153.89</v>
      </c>
      <c r="D5" s="1">
        <v>12348.41</v>
      </c>
      <c r="E5" s="1">
        <v>12367.02</v>
      </c>
      <c r="F5" s="27">
        <v>18847.37</v>
      </c>
      <c r="G5" s="1">
        <v>10491.78</v>
      </c>
      <c r="H5" s="1">
        <v>20208.490000000002</v>
      </c>
      <c r="I5" s="1">
        <v>40230.550000000003</v>
      </c>
      <c r="J5" s="1">
        <v>4555.6499999999996</v>
      </c>
      <c r="K5" s="1">
        <v>13100.67</v>
      </c>
      <c r="L5" s="1">
        <v>30989.45</v>
      </c>
      <c r="M5" s="1">
        <v>15050.59</v>
      </c>
      <c r="N5" s="87"/>
      <c r="O5" s="1">
        <f>SUM(C5:N5)</f>
        <v>193343.87000000002</v>
      </c>
    </row>
    <row r="6" spans="1:16" x14ac:dyDescent="0.25">
      <c r="B6" s="49" t="s">
        <v>17</v>
      </c>
      <c r="C6" s="1"/>
      <c r="D6" s="1">
        <v>34080.25</v>
      </c>
      <c r="E6" s="1">
        <v>20877.259999999998</v>
      </c>
      <c r="F6" s="27">
        <v>4976.17</v>
      </c>
      <c r="G6" s="1">
        <v>36178.11</v>
      </c>
      <c r="H6" s="1">
        <v>24114.1</v>
      </c>
      <c r="I6" s="1">
        <v>31645.97</v>
      </c>
      <c r="J6" s="1">
        <v>29995.38</v>
      </c>
      <c r="K6" s="1">
        <v>32700.74</v>
      </c>
      <c r="L6" s="1">
        <v>26266.55</v>
      </c>
      <c r="M6" s="1">
        <v>61081.31</v>
      </c>
      <c r="N6" s="87"/>
      <c r="O6" s="1">
        <f t="shared" ref="O6:O92" si="0">SUM(C6:N6)</f>
        <v>301915.83999999997</v>
      </c>
    </row>
    <row r="7" spans="1:16" s="55" customFormat="1" x14ac:dyDescent="0.25">
      <c r="B7" s="95" t="s">
        <v>131</v>
      </c>
      <c r="C7" s="1"/>
      <c r="D7" s="1"/>
      <c r="E7" s="1"/>
      <c r="F7" s="27"/>
      <c r="G7" s="1"/>
      <c r="H7" s="1"/>
      <c r="I7" s="1">
        <v>170.64</v>
      </c>
      <c r="J7" s="1">
        <v>453.6</v>
      </c>
      <c r="K7" s="1">
        <v>714.6</v>
      </c>
      <c r="L7" s="1"/>
      <c r="M7" s="1"/>
      <c r="N7" s="87"/>
      <c r="O7" s="1">
        <f t="shared" si="0"/>
        <v>1338.8400000000001</v>
      </c>
    </row>
    <row r="8" spans="1:16" s="55" customFormat="1" x14ac:dyDescent="0.25">
      <c r="B8" s="65" t="s">
        <v>97</v>
      </c>
      <c r="C8" s="1"/>
      <c r="D8" s="1"/>
      <c r="E8" s="1"/>
      <c r="F8" s="27">
        <v>26378.48</v>
      </c>
      <c r="G8" s="1">
        <v>8098.66</v>
      </c>
      <c r="H8" s="1">
        <v>2313.9</v>
      </c>
      <c r="I8" s="1">
        <v>1619.74</v>
      </c>
      <c r="J8" s="1"/>
      <c r="K8" s="1"/>
      <c r="L8" s="1"/>
      <c r="M8" s="1"/>
      <c r="N8" s="87"/>
      <c r="O8" s="1">
        <f t="shared" si="0"/>
        <v>38410.78</v>
      </c>
    </row>
    <row r="9" spans="1:16" s="55" customFormat="1" x14ac:dyDescent="0.25">
      <c r="B9" s="55" t="s">
        <v>113</v>
      </c>
      <c r="C9" s="1"/>
      <c r="D9" s="1">
        <v>472.25</v>
      </c>
      <c r="E9" s="1"/>
      <c r="F9" s="27"/>
      <c r="G9" s="1"/>
      <c r="H9" s="1"/>
      <c r="I9" s="1"/>
      <c r="J9" s="1"/>
      <c r="K9" s="1">
        <v>530.92999999999995</v>
      </c>
      <c r="L9" s="1"/>
      <c r="M9" s="1"/>
      <c r="N9" s="87"/>
      <c r="O9" s="1">
        <f t="shared" si="0"/>
        <v>1003.18</v>
      </c>
    </row>
    <row r="10" spans="1:16" s="55" customFormat="1" x14ac:dyDescent="0.25">
      <c r="B10" s="72" t="s">
        <v>74</v>
      </c>
      <c r="C10" s="1"/>
      <c r="D10" s="1"/>
      <c r="E10" s="1"/>
      <c r="F10" s="27"/>
      <c r="G10" s="1"/>
      <c r="H10" s="1"/>
      <c r="I10" s="1"/>
      <c r="J10" s="1"/>
      <c r="K10" s="1"/>
      <c r="L10" s="1"/>
      <c r="M10" s="1"/>
      <c r="N10" s="87"/>
      <c r="O10" s="1">
        <f t="shared" si="0"/>
        <v>0</v>
      </c>
    </row>
    <row r="11" spans="1:16" x14ac:dyDescent="0.25">
      <c r="B11" s="49" t="s">
        <v>19</v>
      </c>
      <c r="C11" s="1">
        <v>11017.2</v>
      </c>
      <c r="D11" s="1">
        <v>9936.2999999999993</v>
      </c>
      <c r="E11" s="1">
        <v>10183.06</v>
      </c>
      <c r="F11" s="27">
        <v>11369.58</v>
      </c>
      <c r="G11" s="1">
        <v>10205.540000000001</v>
      </c>
      <c r="H11" s="1">
        <v>7056.88</v>
      </c>
      <c r="I11" s="1">
        <v>10905.27</v>
      </c>
      <c r="J11" s="1">
        <v>7289.13</v>
      </c>
      <c r="K11" s="1">
        <v>3650.54</v>
      </c>
      <c r="L11" s="1">
        <v>7214.28</v>
      </c>
      <c r="M11" s="1">
        <v>11579.86</v>
      </c>
      <c r="N11" s="87"/>
      <c r="O11" s="1">
        <f t="shared" si="0"/>
        <v>100407.64</v>
      </c>
    </row>
    <row r="12" spans="1:16" s="55" customFormat="1" x14ac:dyDescent="0.25">
      <c r="B12" s="55" t="s">
        <v>82</v>
      </c>
      <c r="C12" s="1"/>
      <c r="D12" s="1"/>
      <c r="E12" s="1"/>
      <c r="F12" s="27"/>
      <c r="G12" s="1"/>
      <c r="H12" s="1"/>
      <c r="I12" s="1"/>
      <c r="J12" s="1">
        <v>663.84</v>
      </c>
      <c r="K12" s="1">
        <v>1327.68</v>
      </c>
      <c r="L12" s="1">
        <v>1945.63</v>
      </c>
      <c r="M12" s="1">
        <v>4643.04</v>
      </c>
      <c r="N12" s="87"/>
      <c r="O12" s="1">
        <f t="shared" si="0"/>
        <v>8580.19</v>
      </c>
    </row>
    <row r="13" spans="1:16" x14ac:dyDescent="0.25">
      <c r="B13" s="55" t="s">
        <v>141</v>
      </c>
      <c r="C13" s="1"/>
      <c r="D13" s="1"/>
      <c r="E13" s="1"/>
      <c r="H13" s="1"/>
      <c r="J13" s="1"/>
      <c r="K13" s="1"/>
      <c r="L13" s="1">
        <v>5026.5</v>
      </c>
      <c r="M13" s="1"/>
      <c r="N13" s="87"/>
      <c r="O13" s="1">
        <f t="shared" si="0"/>
        <v>5026.5</v>
      </c>
    </row>
    <row r="14" spans="1:16" s="55" customFormat="1" x14ac:dyDescent="0.25">
      <c r="B14" s="92" t="s">
        <v>11</v>
      </c>
      <c r="C14" s="1">
        <v>4688.59</v>
      </c>
      <c r="D14" s="1">
        <v>2331.4699999999998</v>
      </c>
      <c r="E14" s="1"/>
      <c r="F14" s="27"/>
      <c r="G14" s="1"/>
      <c r="I14" s="1"/>
      <c r="N14" s="87"/>
      <c r="O14" s="1">
        <f t="shared" si="0"/>
        <v>7020.0599999999995</v>
      </c>
    </row>
    <row r="15" spans="1:16" x14ac:dyDescent="0.25">
      <c r="B15" s="57" t="s">
        <v>15</v>
      </c>
      <c r="C15" s="1">
        <v>3260.21</v>
      </c>
      <c r="D15" s="1">
        <v>4063.46</v>
      </c>
      <c r="E15" s="1">
        <v>3583.71</v>
      </c>
      <c r="G15" s="1">
        <v>17529.12</v>
      </c>
      <c r="I15" s="1">
        <v>22381.49</v>
      </c>
      <c r="J15" s="1">
        <v>1643.48</v>
      </c>
      <c r="K15" s="1">
        <v>18781.2</v>
      </c>
      <c r="L15" s="1">
        <v>26293.68</v>
      </c>
      <c r="M15" s="1">
        <v>8229.41</v>
      </c>
      <c r="N15" s="87"/>
      <c r="O15" s="1">
        <f t="shared" si="0"/>
        <v>105765.76000000001</v>
      </c>
    </row>
    <row r="16" spans="1:16" s="55" customFormat="1" x14ac:dyDescent="0.25">
      <c r="B16" s="73" t="s">
        <v>102</v>
      </c>
      <c r="C16" s="1">
        <v>279.97000000000003</v>
      </c>
      <c r="D16" s="1"/>
      <c r="E16" s="1"/>
      <c r="F16" s="27"/>
      <c r="G16" s="1">
        <v>919.92</v>
      </c>
      <c r="H16" s="55">
        <v>3359.72</v>
      </c>
      <c r="I16" s="1">
        <v>2039.83</v>
      </c>
      <c r="J16" s="1">
        <v>239.98</v>
      </c>
      <c r="N16" s="87"/>
      <c r="O16" s="1">
        <f t="shared" si="0"/>
        <v>6839.4199999999992</v>
      </c>
    </row>
    <row r="17" spans="1:15" x14ac:dyDescent="0.25">
      <c r="B17" s="49" t="s">
        <v>76</v>
      </c>
      <c r="C17" s="1">
        <v>54415.99</v>
      </c>
      <c r="D17" s="1"/>
      <c r="E17" s="1">
        <v>74383.710000000006</v>
      </c>
      <c r="F17" s="27">
        <v>47572.7</v>
      </c>
      <c r="G17" s="1">
        <v>62843.86</v>
      </c>
      <c r="H17" s="1">
        <v>83307.460000000006</v>
      </c>
      <c r="I17" s="1">
        <v>70693.02</v>
      </c>
      <c r="J17" s="1">
        <v>60836.94</v>
      </c>
      <c r="K17" s="1">
        <v>70480.03</v>
      </c>
      <c r="L17" s="1">
        <v>26822.84</v>
      </c>
      <c r="M17" s="1">
        <v>62809.26</v>
      </c>
      <c r="N17" s="87"/>
      <c r="O17" s="1">
        <f t="shared" si="0"/>
        <v>614165.81000000006</v>
      </c>
    </row>
    <row r="18" spans="1:15" s="55" customFormat="1" x14ac:dyDescent="0.25">
      <c r="B18" s="73" t="s">
        <v>103</v>
      </c>
      <c r="C18" s="1"/>
      <c r="D18" s="1"/>
      <c r="E18" s="1"/>
      <c r="F18" s="27">
        <v>3300</v>
      </c>
      <c r="G18" s="1"/>
      <c r="H18" s="1"/>
      <c r="I18" s="1"/>
      <c r="J18" s="1"/>
      <c r="K18" s="1"/>
      <c r="L18" s="1"/>
      <c r="M18" s="1"/>
      <c r="N18" s="87"/>
      <c r="O18" s="1">
        <f t="shared" si="0"/>
        <v>3300</v>
      </c>
    </row>
    <row r="19" spans="1:15" s="55" customFormat="1" x14ac:dyDescent="0.25">
      <c r="B19" s="84" t="s">
        <v>112</v>
      </c>
      <c r="C19" s="1">
        <v>10289.58</v>
      </c>
      <c r="D19" s="1">
        <v>20078.66</v>
      </c>
      <c r="E19" s="1"/>
      <c r="F19" s="27">
        <v>75610.69</v>
      </c>
      <c r="G19" s="1">
        <v>15142.98</v>
      </c>
      <c r="I19" s="1">
        <v>96627.56</v>
      </c>
      <c r="J19" s="1">
        <v>228622.63</v>
      </c>
      <c r="K19" s="1">
        <v>12756.76</v>
      </c>
      <c r="L19" s="1">
        <v>11412.66</v>
      </c>
      <c r="M19" s="1">
        <v>66570.960000000006</v>
      </c>
      <c r="N19" s="87"/>
      <c r="O19" s="1">
        <f t="shared" si="0"/>
        <v>537112.48</v>
      </c>
    </row>
    <row r="20" spans="1:15" s="55" customFormat="1" x14ac:dyDescent="0.25">
      <c r="B20" s="99" t="s">
        <v>132</v>
      </c>
      <c r="C20" s="1"/>
      <c r="D20" s="1"/>
      <c r="E20" s="1"/>
      <c r="F20" s="27"/>
      <c r="G20" s="1"/>
      <c r="I20" s="1">
        <v>2808</v>
      </c>
      <c r="K20" s="55">
        <v>936</v>
      </c>
      <c r="N20" s="87"/>
      <c r="O20" s="1">
        <f t="shared" si="0"/>
        <v>3744</v>
      </c>
    </row>
    <row r="21" spans="1:15" s="55" customFormat="1" x14ac:dyDescent="0.25">
      <c r="B21" s="55" t="s">
        <v>144</v>
      </c>
      <c r="C21" s="1"/>
      <c r="D21" s="1"/>
      <c r="E21" s="1"/>
      <c r="F21" s="27"/>
      <c r="G21" s="1"/>
      <c r="I21" s="1"/>
      <c r="M21" s="1">
        <v>5500</v>
      </c>
      <c r="N21" s="87"/>
      <c r="O21" s="1">
        <f t="shared" si="0"/>
        <v>5500</v>
      </c>
    </row>
    <row r="22" spans="1:15" s="55" customFormat="1" x14ac:dyDescent="0.25">
      <c r="B22" s="81" t="s">
        <v>109</v>
      </c>
      <c r="C22" s="1"/>
      <c r="D22" s="1">
        <v>8551.48</v>
      </c>
      <c r="E22" s="1">
        <v>2872.92</v>
      </c>
      <c r="F22" s="27">
        <v>948.48</v>
      </c>
      <c r="G22" s="1">
        <v>989.71</v>
      </c>
      <c r="H22" s="1">
        <v>6572.53</v>
      </c>
      <c r="I22" s="1">
        <v>9059.3799999999992</v>
      </c>
      <c r="J22" s="1">
        <v>11002.22</v>
      </c>
      <c r="K22" s="1">
        <v>2294.4</v>
      </c>
      <c r="L22" s="1">
        <v>3638.4</v>
      </c>
      <c r="M22" s="1">
        <v>6718.12</v>
      </c>
      <c r="N22" s="87"/>
      <c r="O22" s="1">
        <f t="shared" si="0"/>
        <v>52647.640000000007</v>
      </c>
    </row>
    <row r="23" spans="1:15" s="55" customFormat="1" x14ac:dyDescent="0.25">
      <c r="B23" s="101" t="s">
        <v>139</v>
      </c>
      <c r="C23" s="1"/>
      <c r="D23" s="1"/>
      <c r="E23" s="1"/>
      <c r="F23" s="27"/>
      <c r="G23" s="1"/>
      <c r="H23" s="1"/>
      <c r="I23" s="1"/>
      <c r="J23" s="1"/>
      <c r="K23" s="1">
        <v>5215.2</v>
      </c>
      <c r="L23" s="1">
        <v>5723.21</v>
      </c>
      <c r="N23" s="87"/>
      <c r="O23" s="1">
        <f t="shared" si="0"/>
        <v>10938.41</v>
      </c>
    </row>
    <row r="24" spans="1:15" s="55" customFormat="1" x14ac:dyDescent="0.25">
      <c r="B24" s="55" t="s">
        <v>127</v>
      </c>
      <c r="C24" s="1"/>
      <c r="D24" s="1"/>
      <c r="E24" s="1"/>
      <c r="F24" s="27"/>
      <c r="G24" s="1"/>
      <c r="H24" s="1">
        <v>2932.5</v>
      </c>
      <c r="I24" s="1"/>
      <c r="N24" s="87"/>
      <c r="O24" s="1">
        <f t="shared" si="0"/>
        <v>2932.5</v>
      </c>
    </row>
    <row r="25" spans="1:15" s="55" customFormat="1" x14ac:dyDescent="0.25">
      <c r="B25" s="88" t="s">
        <v>114</v>
      </c>
      <c r="C25" s="1"/>
      <c r="D25" s="1">
        <v>8736.5</v>
      </c>
      <c r="E25" s="1">
        <v>3676.5</v>
      </c>
      <c r="F25" s="27">
        <v>2882.28</v>
      </c>
      <c r="G25" s="1">
        <v>960.76</v>
      </c>
      <c r="H25" s="1">
        <v>7532.39</v>
      </c>
      <c r="I25" s="1">
        <v>960.76</v>
      </c>
      <c r="J25" s="1">
        <v>807.04</v>
      </c>
      <c r="K25" s="1">
        <v>8121.6</v>
      </c>
      <c r="L25" s="1"/>
      <c r="M25" s="1">
        <v>4291.3599999999997</v>
      </c>
      <c r="N25" s="87"/>
      <c r="O25" s="1">
        <f t="shared" si="0"/>
        <v>37969.19</v>
      </c>
    </row>
    <row r="26" spans="1:15" s="55" customFormat="1" x14ac:dyDescent="0.25">
      <c r="B26" s="55" t="s">
        <v>140</v>
      </c>
      <c r="C26" s="1"/>
      <c r="D26" s="1"/>
      <c r="E26" s="1"/>
      <c r="F26" s="27"/>
      <c r="G26" s="1"/>
      <c r="H26" s="1"/>
      <c r="I26" s="1"/>
      <c r="J26" s="1"/>
      <c r="K26" s="1">
        <v>5973</v>
      </c>
      <c r="L26" s="1">
        <v>3145</v>
      </c>
      <c r="M26" s="1">
        <v>4125</v>
      </c>
      <c r="N26" s="87"/>
      <c r="O26" s="1">
        <f t="shared" si="0"/>
        <v>13243</v>
      </c>
    </row>
    <row r="27" spans="1:15" s="55" customFormat="1" x14ac:dyDescent="0.25">
      <c r="B27" s="64" t="s">
        <v>20</v>
      </c>
      <c r="C27" s="1">
        <v>7096.8</v>
      </c>
      <c r="D27" s="1">
        <v>640.5</v>
      </c>
      <c r="E27" s="1"/>
      <c r="F27" s="27">
        <v>5482.72</v>
      </c>
      <c r="G27" s="1">
        <v>5188.08</v>
      </c>
      <c r="H27" s="1">
        <v>9043.92</v>
      </c>
      <c r="I27" s="1">
        <v>3548.4</v>
      </c>
      <c r="J27" s="1">
        <v>5956.7</v>
      </c>
      <c r="L27" s="1">
        <v>9031.14</v>
      </c>
      <c r="M27" s="1"/>
      <c r="N27" s="87"/>
      <c r="O27" s="1">
        <f t="shared" si="0"/>
        <v>45988.259999999995</v>
      </c>
    </row>
    <row r="28" spans="1:15" s="24" customFormat="1" x14ac:dyDescent="0.25">
      <c r="A28" s="2" t="s">
        <v>27</v>
      </c>
      <c r="B28" s="52"/>
      <c r="C28" s="41">
        <f t="shared" ref="C28:O28" si="1">SUM(C5:C27)</f>
        <v>106202.23000000001</v>
      </c>
      <c r="D28" s="41">
        <f t="shared" si="1"/>
        <v>101239.28</v>
      </c>
      <c r="E28" s="41">
        <f t="shared" si="1"/>
        <v>127944.18000000001</v>
      </c>
      <c r="F28" s="41">
        <f t="shared" si="1"/>
        <v>197368.47</v>
      </c>
      <c r="G28" s="41">
        <f t="shared" si="1"/>
        <v>168548.52</v>
      </c>
      <c r="H28" s="41">
        <f t="shared" si="1"/>
        <v>166441.89000000001</v>
      </c>
      <c r="I28" s="41">
        <f t="shared" si="1"/>
        <v>292690.61000000004</v>
      </c>
      <c r="J28" s="41">
        <f t="shared" si="1"/>
        <v>352066.58999999997</v>
      </c>
      <c r="K28" s="41">
        <f t="shared" si="1"/>
        <v>176583.35000000003</v>
      </c>
      <c r="L28" s="41">
        <f t="shared" si="1"/>
        <v>157509.33999999997</v>
      </c>
      <c r="M28" s="41">
        <f t="shared" si="1"/>
        <v>250598.90999999997</v>
      </c>
      <c r="N28" s="41">
        <f t="shared" si="1"/>
        <v>0</v>
      </c>
      <c r="O28" s="41">
        <f t="shared" si="1"/>
        <v>2097193.3699999996</v>
      </c>
    </row>
    <row r="29" spans="1:15" s="32" customFormat="1" x14ac:dyDescent="0.25">
      <c r="A29" s="49" t="s">
        <v>24</v>
      </c>
      <c r="B29" s="55" t="s">
        <v>17</v>
      </c>
      <c r="C29" s="33"/>
      <c r="D29" s="62"/>
      <c r="E29" s="62"/>
      <c r="F29" s="62"/>
      <c r="G29" s="62"/>
      <c r="H29" s="62"/>
      <c r="I29" s="33"/>
      <c r="J29" s="45"/>
      <c r="K29" s="45"/>
      <c r="L29" s="45"/>
      <c r="M29" s="45"/>
      <c r="N29" s="45"/>
      <c r="O29" s="1">
        <f t="shared" si="0"/>
        <v>0</v>
      </c>
    </row>
    <row r="30" spans="1:15" s="32" customFormat="1" x14ac:dyDescent="0.25">
      <c r="B30" s="55" t="s">
        <v>74</v>
      </c>
      <c r="C30" s="36">
        <v>17410.12</v>
      </c>
      <c r="D30" s="36">
        <v>18085.810000000001</v>
      </c>
      <c r="E30" s="36">
        <v>8793.51</v>
      </c>
      <c r="F30" s="36">
        <v>13286.52</v>
      </c>
      <c r="G30" s="36">
        <v>18235.400000000001</v>
      </c>
      <c r="H30" s="62">
        <v>9000.2199999999993</v>
      </c>
      <c r="I30" s="36">
        <v>13557.03</v>
      </c>
      <c r="J30" s="62">
        <v>8730.4</v>
      </c>
      <c r="K30" s="62">
        <v>7189.45</v>
      </c>
      <c r="L30" s="62">
        <v>2256.2600000000002</v>
      </c>
      <c r="M30" s="62">
        <v>2234.16</v>
      </c>
      <c r="N30" s="62"/>
      <c r="O30" s="1">
        <f t="shared" si="0"/>
        <v>118778.88</v>
      </c>
    </row>
    <row r="31" spans="1:15" s="32" customFormat="1" x14ac:dyDescent="0.25">
      <c r="B31" s="90" t="s">
        <v>115</v>
      </c>
      <c r="C31" s="36"/>
      <c r="D31" s="36">
        <v>-5379.07</v>
      </c>
      <c r="E31" s="36"/>
      <c r="F31" s="36"/>
      <c r="G31" s="36"/>
      <c r="H31" s="62"/>
      <c r="I31" s="36"/>
      <c r="J31" s="62"/>
      <c r="K31" s="62"/>
      <c r="L31" s="62"/>
      <c r="M31" s="62"/>
      <c r="N31" s="62"/>
      <c r="O31" s="1">
        <f t="shared" si="0"/>
        <v>-5379.07</v>
      </c>
    </row>
    <row r="32" spans="1:15" x14ac:dyDescent="0.25">
      <c r="B32" s="55" t="s">
        <v>82</v>
      </c>
      <c r="C32" s="1">
        <v>6927.9</v>
      </c>
      <c r="D32" s="1">
        <v>6401.36</v>
      </c>
      <c r="E32" s="56">
        <v>6144.01</v>
      </c>
      <c r="F32" s="27">
        <v>7607.41</v>
      </c>
      <c r="G32" s="42">
        <v>9262.8799999999992</v>
      </c>
      <c r="H32" s="42">
        <v>4983.07</v>
      </c>
      <c r="I32" s="1">
        <v>4101.29</v>
      </c>
      <c r="J32" s="42">
        <v>8606.9699999999993</v>
      </c>
      <c r="K32" s="42">
        <v>3940.59</v>
      </c>
      <c r="L32" s="42">
        <v>7201.92</v>
      </c>
      <c r="M32" s="42">
        <v>6019.4</v>
      </c>
      <c r="N32" s="89"/>
      <c r="O32" s="1">
        <f t="shared" si="0"/>
        <v>71196.799999999988</v>
      </c>
    </row>
    <row r="33" spans="1:15" s="55" customFormat="1" x14ac:dyDescent="0.25">
      <c r="B33" s="78" t="s">
        <v>107</v>
      </c>
      <c r="C33" s="1"/>
      <c r="D33" s="1"/>
      <c r="E33" s="56"/>
      <c r="F33" s="27"/>
      <c r="G33" s="42"/>
      <c r="H33" s="42"/>
      <c r="I33" s="1"/>
      <c r="J33" s="42"/>
      <c r="K33" s="42">
        <v>4243.57</v>
      </c>
      <c r="L33" s="42">
        <v>68.260000000000005</v>
      </c>
      <c r="M33" s="42"/>
      <c r="N33" s="89"/>
      <c r="O33" s="1">
        <f t="shared" si="0"/>
        <v>4311.83</v>
      </c>
    </row>
    <row r="34" spans="1:15" s="55" customFormat="1" x14ac:dyDescent="0.25">
      <c r="B34" s="60" t="s">
        <v>93</v>
      </c>
      <c r="C34" s="1"/>
      <c r="D34" s="1"/>
      <c r="E34" s="56"/>
      <c r="F34" s="27"/>
      <c r="G34" s="42"/>
      <c r="H34" s="42"/>
      <c r="I34" s="1"/>
      <c r="J34" s="42"/>
      <c r="K34" s="42"/>
      <c r="L34" s="42"/>
      <c r="M34" s="42"/>
      <c r="N34" s="89"/>
      <c r="O34" s="1">
        <f t="shared" si="0"/>
        <v>0</v>
      </c>
    </row>
    <row r="35" spans="1:15" s="55" customFormat="1" x14ac:dyDescent="0.25">
      <c r="B35" s="55" t="s">
        <v>25</v>
      </c>
      <c r="C35" s="1">
        <v>11732.62</v>
      </c>
      <c r="D35" s="1">
        <v>4982.6400000000003</v>
      </c>
      <c r="E35" s="56">
        <v>3572.3</v>
      </c>
      <c r="F35" s="27">
        <v>5262.5</v>
      </c>
      <c r="G35" s="42">
        <v>5239.08</v>
      </c>
      <c r="H35" s="42">
        <v>4096.3</v>
      </c>
      <c r="I35" s="1">
        <v>8771.06</v>
      </c>
      <c r="J35" s="42">
        <v>10165.280000000001</v>
      </c>
      <c r="K35" s="42">
        <v>15638.14</v>
      </c>
      <c r="L35" s="42">
        <v>24650.58</v>
      </c>
      <c r="M35" s="42">
        <v>21643.96</v>
      </c>
      <c r="N35" s="89"/>
      <c r="O35" s="1">
        <f t="shared" si="0"/>
        <v>115754.45999999999</v>
      </c>
    </row>
    <row r="36" spans="1:15" s="24" customFormat="1" x14ac:dyDescent="0.25">
      <c r="A36" s="2" t="s">
        <v>28</v>
      </c>
      <c r="B36" s="2"/>
      <c r="C36" s="41">
        <f>SUM(C29:C35)</f>
        <v>36070.639999999999</v>
      </c>
      <c r="D36" s="41">
        <f t="shared" ref="D36:O36" si="2">SUM(D29:D35)</f>
        <v>24090.74</v>
      </c>
      <c r="E36" s="41">
        <f t="shared" si="2"/>
        <v>18509.82</v>
      </c>
      <c r="F36" s="41">
        <f t="shared" si="2"/>
        <v>26156.43</v>
      </c>
      <c r="G36" s="41">
        <f t="shared" si="2"/>
        <v>32737.360000000001</v>
      </c>
      <c r="H36" s="41">
        <f t="shared" si="2"/>
        <v>18079.59</v>
      </c>
      <c r="I36" s="41">
        <f t="shared" si="2"/>
        <v>26429.379999999997</v>
      </c>
      <c r="J36" s="41">
        <f t="shared" si="2"/>
        <v>27502.65</v>
      </c>
      <c r="K36" s="41">
        <f t="shared" si="2"/>
        <v>31011.75</v>
      </c>
      <c r="L36" s="41">
        <f t="shared" si="2"/>
        <v>34177.020000000004</v>
      </c>
      <c r="M36" s="41">
        <f t="shared" si="2"/>
        <v>29897.519999999997</v>
      </c>
      <c r="N36" s="41">
        <f t="shared" si="2"/>
        <v>0</v>
      </c>
      <c r="O36" s="41">
        <f t="shared" si="2"/>
        <v>304662.89999999997</v>
      </c>
    </row>
    <row r="37" spans="1:15" s="32" customFormat="1" x14ac:dyDescent="0.25">
      <c r="A37" s="49" t="s">
        <v>13</v>
      </c>
      <c r="B37" s="55" t="s">
        <v>82</v>
      </c>
      <c r="C37" s="45"/>
      <c r="D37" s="45"/>
      <c r="E37" s="45"/>
      <c r="F37" s="45"/>
      <c r="G37" s="45"/>
      <c r="H37" s="45"/>
      <c r="I37" s="45"/>
      <c r="J37" s="62">
        <v>663.84</v>
      </c>
      <c r="K37" s="45"/>
      <c r="L37" s="45"/>
      <c r="M37" s="45"/>
      <c r="N37" s="45"/>
      <c r="O37" s="1">
        <f t="shared" si="0"/>
        <v>663.84</v>
      </c>
    </row>
    <row r="38" spans="1:15" x14ac:dyDescent="0.25">
      <c r="B38" s="49" t="s">
        <v>15</v>
      </c>
      <c r="C38" s="1">
        <v>5281.61</v>
      </c>
      <c r="D38" s="1">
        <v>1528.52</v>
      </c>
      <c r="E38" s="1">
        <v>7229.55</v>
      </c>
      <c r="F38" s="27">
        <v>1772.17</v>
      </c>
      <c r="G38" s="39">
        <v>3444.65</v>
      </c>
      <c r="H38" s="50">
        <v>4438.3999999999996</v>
      </c>
      <c r="I38" s="1">
        <v>5848.65</v>
      </c>
      <c r="J38" s="50">
        <v>491.71</v>
      </c>
      <c r="K38" s="50">
        <v>5269.77</v>
      </c>
      <c r="L38" s="50">
        <v>3437.68</v>
      </c>
      <c r="M38" s="50">
        <v>6255.7</v>
      </c>
      <c r="N38" s="50"/>
      <c r="O38" s="1">
        <f t="shared" si="0"/>
        <v>44998.409999999996</v>
      </c>
    </row>
    <row r="39" spans="1:15" x14ac:dyDescent="0.25">
      <c r="B39" s="49" t="s">
        <v>14</v>
      </c>
      <c r="C39" s="1"/>
      <c r="D39" s="1"/>
      <c r="E39" s="1"/>
      <c r="G39" s="39"/>
      <c r="H39" s="50">
        <v>832.5</v>
      </c>
      <c r="J39" s="50"/>
      <c r="K39" s="50"/>
      <c r="L39" s="50"/>
      <c r="M39" s="50"/>
      <c r="N39" s="50"/>
      <c r="O39" s="1">
        <f t="shared" si="0"/>
        <v>832.5</v>
      </c>
    </row>
    <row r="40" spans="1:15" s="55" customFormat="1" x14ac:dyDescent="0.25">
      <c r="B40" s="55" t="s">
        <v>142</v>
      </c>
      <c r="C40" s="1"/>
      <c r="D40" s="1"/>
      <c r="E40" s="1"/>
      <c r="F40" s="27"/>
      <c r="G40" s="39"/>
      <c r="H40" s="50"/>
      <c r="I40" s="1"/>
      <c r="J40" s="50"/>
      <c r="K40" s="50"/>
      <c r="L40" s="50">
        <v>6843.84</v>
      </c>
      <c r="M40" s="50">
        <v>7625.24</v>
      </c>
      <c r="N40" s="50"/>
      <c r="O40" s="1">
        <f t="shared" si="0"/>
        <v>14469.08</v>
      </c>
    </row>
    <row r="41" spans="1:15" s="24" customFormat="1" x14ac:dyDescent="0.25">
      <c r="A41" s="2" t="s">
        <v>29</v>
      </c>
      <c r="B41" s="2"/>
      <c r="C41" s="41">
        <f t="shared" ref="C41:I41" si="3">SUM(C37:C40)</f>
        <v>5281.61</v>
      </c>
      <c r="D41" s="41">
        <f t="shared" si="3"/>
        <v>1528.52</v>
      </c>
      <c r="E41" s="41">
        <f t="shared" si="3"/>
        <v>7229.55</v>
      </c>
      <c r="F41" s="41">
        <f t="shared" si="3"/>
        <v>1772.17</v>
      </c>
      <c r="G41" s="41">
        <f t="shared" si="3"/>
        <v>3444.65</v>
      </c>
      <c r="H41" s="41">
        <f t="shared" si="3"/>
        <v>5270.9</v>
      </c>
      <c r="I41" s="41">
        <f t="shared" si="3"/>
        <v>5848.65</v>
      </c>
      <c r="J41" s="41">
        <f>SUM(J37:J40)</f>
        <v>1155.55</v>
      </c>
      <c r="K41" s="41">
        <f t="shared" ref="K41:N41" si="4">SUM(K37:K40)</f>
        <v>5269.77</v>
      </c>
      <c r="L41" s="41">
        <f t="shared" si="4"/>
        <v>10281.52</v>
      </c>
      <c r="M41" s="41">
        <f t="shared" si="4"/>
        <v>13880.939999999999</v>
      </c>
      <c r="N41" s="41">
        <f t="shared" si="4"/>
        <v>0</v>
      </c>
      <c r="O41" s="41">
        <f t="shared" ref="O41" si="5">SUM(O38:O40)</f>
        <v>60299.99</v>
      </c>
    </row>
    <row r="42" spans="1:15" s="32" customFormat="1" x14ac:dyDescent="0.25">
      <c r="A42" s="49" t="s">
        <v>2</v>
      </c>
      <c r="B42" s="99" t="s">
        <v>11</v>
      </c>
      <c r="C42" s="33"/>
      <c r="D42" s="43"/>
      <c r="E42" s="34"/>
      <c r="F42" s="43"/>
      <c r="G42" s="61"/>
      <c r="H42" s="61"/>
      <c r="I42" s="47">
        <v>5095.88</v>
      </c>
      <c r="J42" s="44">
        <v>1608.14</v>
      </c>
      <c r="K42" s="44"/>
      <c r="L42" s="44"/>
      <c r="M42" s="44"/>
      <c r="N42" s="44"/>
      <c r="O42" s="1">
        <f t="shared" si="0"/>
        <v>6704.02</v>
      </c>
    </row>
    <row r="43" spans="1:15" s="32" customFormat="1" x14ac:dyDescent="0.25">
      <c r="B43" s="58" t="s">
        <v>85</v>
      </c>
      <c r="C43" s="36">
        <v>16905.939999999999</v>
      </c>
      <c r="D43" s="36">
        <v>2998.8</v>
      </c>
      <c r="E43" s="33"/>
      <c r="F43" s="43"/>
      <c r="G43" s="47">
        <v>16022.26</v>
      </c>
      <c r="H43" s="47"/>
      <c r="I43" s="47"/>
      <c r="J43" s="47">
        <v>25697.97</v>
      </c>
      <c r="K43" s="47">
        <v>7907.86</v>
      </c>
      <c r="L43" s="47"/>
      <c r="M43" s="48"/>
      <c r="N43" s="47"/>
      <c r="O43" s="1">
        <f t="shared" si="0"/>
        <v>69532.83</v>
      </c>
    </row>
    <row r="44" spans="1:15" s="32" customFormat="1" x14ac:dyDescent="0.25">
      <c r="B44" s="99" t="s">
        <v>12</v>
      </c>
      <c r="C44" s="36"/>
      <c r="D44" s="36"/>
      <c r="E44" s="33"/>
      <c r="F44" s="43"/>
      <c r="G44" s="47"/>
      <c r="H44" s="47"/>
      <c r="I44" s="47">
        <v>1042.07</v>
      </c>
      <c r="J44" s="47"/>
      <c r="K44" s="47"/>
      <c r="L44" s="47"/>
      <c r="M44" s="48"/>
      <c r="N44" s="47"/>
      <c r="O44" s="1">
        <f t="shared" si="0"/>
        <v>1042.07</v>
      </c>
    </row>
    <row r="45" spans="1:15" s="32" customFormat="1" x14ac:dyDescent="0.25">
      <c r="B45" s="55" t="s">
        <v>119</v>
      </c>
      <c r="C45" s="36"/>
      <c r="D45" s="36">
        <v>4065.08</v>
      </c>
      <c r="E45" s="33"/>
      <c r="F45" s="43"/>
      <c r="G45" s="47"/>
      <c r="H45" s="47"/>
      <c r="I45" s="47"/>
      <c r="J45" s="47"/>
      <c r="K45" s="47"/>
      <c r="L45" s="47"/>
      <c r="M45" s="48"/>
      <c r="N45" s="47"/>
      <c r="O45" s="1">
        <f t="shared" si="0"/>
        <v>4065.08</v>
      </c>
    </row>
    <row r="46" spans="1:15" s="32" customFormat="1" x14ac:dyDescent="0.25">
      <c r="A46" s="55"/>
      <c r="B46" s="55" t="s">
        <v>87</v>
      </c>
      <c r="C46" s="36"/>
      <c r="D46" s="36"/>
      <c r="E46" s="36"/>
      <c r="F46" s="43"/>
      <c r="G46" s="47"/>
      <c r="H46" s="47"/>
      <c r="I46" s="47"/>
      <c r="J46" s="47"/>
      <c r="K46" s="47">
        <v>1133.18</v>
      </c>
      <c r="L46" s="47"/>
      <c r="M46" s="48"/>
      <c r="N46" s="47"/>
      <c r="O46" s="1">
        <f t="shared" si="0"/>
        <v>1133.18</v>
      </c>
    </row>
    <row r="47" spans="1:15" s="32" customFormat="1" x14ac:dyDescent="0.25">
      <c r="A47" s="55"/>
      <c r="B47" s="77" t="s">
        <v>105</v>
      </c>
      <c r="C47" s="36"/>
      <c r="D47" s="36"/>
      <c r="E47" s="36">
        <v>5334.79</v>
      </c>
      <c r="F47" s="43"/>
      <c r="G47" s="47"/>
      <c r="H47" s="47"/>
      <c r="I47" s="47"/>
      <c r="J47" s="47">
        <v>11065.58</v>
      </c>
      <c r="K47" s="47"/>
      <c r="L47" s="47">
        <v>2903.34</v>
      </c>
      <c r="M47" s="47">
        <v>2465.1</v>
      </c>
      <c r="N47" s="47"/>
      <c r="O47" s="1">
        <f t="shared" si="0"/>
        <v>21768.809999999998</v>
      </c>
    </row>
    <row r="48" spans="1:15" s="32" customFormat="1" x14ac:dyDescent="0.25">
      <c r="A48" s="55"/>
      <c r="B48" s="77" t="s">
        <v>106</v>
      </c>
      <c r="C48" s="36">
        <v>2739.19</v>
      </c>
      <c r="D48" s="36">
        <v>5093.6000000000004</v>
      </c>
      <c r="E48" s="36"/>
      <c r="F48" s="43">
        <v>865.01</v>
      </c>
      <c r="G48" s="47"/>
      <c r="H48" s="47"/>
      <c r="I48" s="47"/>
      <c r="J48" s="47"/>
      <c r="K48" s="47"/>
      <c r="L48" s="47"/>
      <c r="M48" s="47"/>
      <c r="N48" s="47"/>
      <c r="O48" s="1">
        <f t="shared" si="0"/>
        <v>8697.8000000000011</v>
      </c>
    </row>
    <row r="49" spans="1:15" s="32" customFormat="1" x14ac:dyDescent="0.25">
      <c r="A49" s="55"/>
      <c r="B49" s="55" t="s">
        <v>83</v>
      </c>
      <c r="C49" s="36"/>
      <c r="D49" s="36"/>
      <c r="E49" s="36"/>
      <c r="F49" s="43"/>
      <c r="G49" s="47"/>
      <c r="H49" s="47"/>
      <c r="I49" s="47"/>
      <c r="J49" s="47"/>
      <c r="K49" s="47"/>
      <c r="L49" s="47">
        <v>5806.84</v>
      </c>
      <c r="M49" s="47">
        <v>1559.98</v>
      </c>
      <c r="N49" s="47"/>
      <c r="O49" s="1">
        <f t="shared" si="0"/>
        <v>7366.82</v>
      </c>
    </row>
    <row r="50" spans="1:15" s="32" customFormat="1" x14ac:dyDescent="0.25">
      <c r="A50" s="55"/>
      <c r="B50" s="66" t="s">
        <v>92</v>
      </c>
      <c r="C50" s="36"/>
      <c r="D50" s="36"/>
      <c r="E50" s="36"/>
      <c r="F50" s="43">
        <v>7256.92</v>
      </c>
      <c r="G50" s="47"/>
      <c r="H50" s="47"/>
      <c r="I50" s="47"/>
      <c r="J50" s="47">
        <v>32119.3</v>
      </c>
      <c r="K50" s="47"/>
      <c r="L50" s="47"/>
      <c r="M50" s="48"/>
      <c r="N50" s="47"/>
      <c r="O50" s="1">
        <f t="shared" si="0"/>
        <v>39376.22</v>
      </c>
    </row>
    <row r="51" spans="1:15" s="32" customFormat="1" x14ac:dyDescent="0.25">
      <c r="A51" s="55"/>
      <c r="B51" s="55" t="s">
        <v>120</v>
      </c>
      <c r="C51" s="36"/>
      <c r="D51" s="36"/>
      <c r="E51" s="36">
        <v>7501.85</v>
      </c>
      <c r="F51" s="43">
        <v>9095.15</v>
      </c>
      <c r="G51" s="47">
        <v>1874.22</v>
      </c>
      <c r="H51" s="47">
        <v>23557.48</v>
      </c>
      <c r="I51" s="47">
        <v>8195.4500000000007</v>
      </c>
      <c r="J51" s="47">
        <v>914.63</v>
      </c>
      <c r="K51" s="47"/>
      <c r="L51" s="47">
        <v>1378.81</v>
      </c>
      <c r="M51" s="48"/>
      <c r="N51" s="47"/>
      <c r="O51" s="1">
        <f t="shared" si="0"/>
        <v>52517.589999999989</v>
      </c>
    </row>
    <row r="52" spans="1:15" s="32" customFormat="1" x14ac:dyDescent="0.25">
      <c r="A52" s="55"/>
      <c r="B52" s="67" t="s">
        <v>3</v>
      </c>
      <c r="C52" s="36">
        <v>7976.8</v>
      </c>
      <c r="D52" s="36"/>
      <c r="E52" s="36"/>
      <c r="F52" s="43"/>
      <c r="G52" s="47"/>
      <c r="H52" s="47"/>
      <c r="I52" s="47"/>
      <c r="J52" s="47"/>
      <c r="K52" s="47"/>
      <c r="L52" s="47"/>
      <c r="M52" s="47"/>
      <c r="N52" s="48"/>
      <c r="O52" s="1">
        <f t="shared" si="0"/>
        <v>7976.8</v>
      </c>
    </row>
    <row r="53" spans="1:15" s="32" customFormat="1" x14ac:dyDescent="0.25">
      <c r="A53" s="55"/>
      <c r="B53" s="69" t="s">
        <v>125</v>
      </c>
      <c r="C53" s="36"/>
      <c r="D53" s="36"/>
      <c r="E53" s="36"/>
      <c r="F53" s="43"/>
      <c r="G53" s="47">
        <v>1889.92</v>
      </c>
      <c r="H53" s="47"/>
      <c r="I53" s="47"/>
      <c r="J53" s="47"/>
      <c r="K53" s="47"/>
      <c r="L53" s="47"/>
      <c r="M53" s="48"/>
      <c r="N53" s="48"/>
      <c r="O53" s="1">
        <f t="shared" si="0"/>
        <v>1889.92</v>
      </c>
    </row>
    <row r="54" spans="1:15" s="32" customFormat="1" x14ac:dyDescent="0.25">
      <c r="A54" s="55"/>
      <c r="B54" s="99" t="s">
        <v>133</v>
      </c>
      <c r="C54" s="36"/>
      <c r="D54" s="36"/>
      <c r="E54" s="36"/>
      <c r="F54" s="43"/>
      <c r="G54" s="47"/>
      <c r="H54" s="47"/>
      <c r="I54" s="47">
        <v>3057.46</v>
      </c>
      <c r="J54" s="47"/>
      <c r="K54" s="47"/>
      <c r="L54" s="47"/>
      <c r="M54" s="48"/>
      <c r="N54" s="48"/>
      <c r="O54" s="1">
        <f t="shared" si="0"/>
        <v>3057.46</v>
      </c>
    </row>
    <row r="55" spans="1:15" s="32" customFormat="1" x14ac:dyDescent="0.25">
      <c r="A55" s="55"/>
      <c r="B55" s="70" t="s">
        <v>126</v>
      </c>
      <c r="C55" s="36"/>
      <c r="D55" s="36"/>
      <c r="E55" s="36"/>
      <c r="F55" s="43"/>
      <c r="G55" s="47">
        <v>648.70000000000005</v>
      </c>
      <c r="H55" s="47"/>
      <c r="I55" s="47">
        <v>863.28</v>
      </c>
      <c r="J55" s="47">
        <v>827.32</v>
      </c>
      <c r="K55" s="47"/>
      <c r="L55" s="47"/>
      <c r="M55" s="47">
        <v>2379.06</v>
      </c>
      <c r="N55" s="48"/>
      <c r="O55" s="1">
        <f t="shared" si="0"/>
        <v>4718.3600000000006</v>
      </c>
    </row>
    <row r="56" spans="1:15" s="32" customFormat="1" x14ac:dyDescent="0.25">
      <c r="A56" s="53"/>
      <c r="B56" s="58" t="s">
        <v>80</v>
      </c>
      <c r="C56" s="36"/>
      <c r="D56" s="36">
        <v>2061.79</v>
      </c>
      <c r="E56" s="36"/>
      <c r="F56" s="43"/>
      <c r="G56" s="47"/>
      <c r="H56" s="47"/>
      <c r="I56" s="47"/>
      <c r="J56" s="47"/>
      <c r="K56" s="47"/>
      <c r="L56" s="47"/>
      <c r="M56" s="47">
        <v>26376.61</v>
      </c>
      <c r="N56" s="48"/>
      <c r="O56" s="1">
        <f t="shared" si="0"/>
        <v>28438.400000000001</v>
      </c>
    </row>
    <row r="57" spans="1:15" s="32" customFormat="1" x14ac:dyDescent="0.25">
      <c r="A57" s="55"/>
      <c r="B57" s="55" t="s">
        <v>143</v>
      </c>
      <c r="C57" s="36"/>
      <c r="D57" s="36"/>
      <c r="E57" s="36"/>
      <c r="F57" s="43"/>
      <c r="G57" s="47"/>
      <c r="H57" s="47"/>
      <c r="I57" s="47"/>
      <c r="J57" s="47"/>
      <c r="K57" s="47"/>
      <c r="L57" s="47">
        <v>6395.59</v>
      </c>
      <c r="M57" s="48"/>
      <c r="N57" s="48"/>
      <c r="O57" s="1">
        <f t="shared" si="0"/>
        <v>6395.59</v>
      </c>
    </row>
    <row r="58" spans="1:15" s="32" customFormat="1" x14ac:dyDescent="0.25">
      <c r="A58" s="55"/>
      <c r="B58" s="59" t="s">
        <v>95</v>
      </c>
      <c r="C58" s="36"/>
      <c r="D58" s="36"/>
      <c r="E58" s="36"/>
      <c r="F58" s="43"/>
      <c r="G58" s="47"/>
      <c r="H58" s="47">
        <v>8025.28</v>
      </c>
      <c r="I58" s="47"/>
      <c r="J58" s="47">
        <v>113981.75</v>
      </c>
      <c r="K58" s="47">
        <v>2960.75</v>
      </c>
      <c r="L58" s="47">
        <v>39402.51</v>
      </c>
      <c r="M58" s="47">
        <v>2341.65</v>
      </c>
      <c r="N58" s="48"/>
      <c r="O58" s="1">
        <f t="shared" si="0"/>
        <v>166711.94</v>
      </c>
    </row>
    <row r="59" spans="1:15" s="32" customFormat="1" x14ac:dyDescent="0.25">
      <c r="A59" s="55"/>
      <c r="B59" s="55" t="s">
        <v>121</v>
      </c>
      <c r="C59" s="36"/>
      <c r="D59" s="36"/>
      <c r="E59" s="36">
        <v>6883.06</v>
      </c>
      <c r="F59" s="43">
        <v>7351.34</v>
      </c>
      <c r="G59" s="47">
        <v>2100.38</v>
      </c>
      <c r="H59" s="47"/>
      <c r="I59" s="47"/>
      <c r="J59" s="47"/>
      <c r="K59" s="47"/>
      <c r="L59" s="47"/>
      <c r="M59" s="48"/>
      <c r="N59" s="48"/>
      <c r="O59" s="1">
        <f t="shared" si="0"/>
        <v>16334.780000000002</v>
      </c>
    </row>
    <row r="60" spans="1:15" s="24" customFormat="1" x14ac:dyDescent="0.25">
      <c r="A60" s="2" t="s">
        <v>30</v>
      </c>
      <c r="B60" s="2"/>
      <c r="C60" s="28">
        <f t="shared" ref="C60:O60" si="6">SUM(C42:C59)</f>
        <v>27621.929999999997</v>
      </c>
      <c r="D60" s="28">
        <f t="shared" si="6"/>
        <v>14219.27</v>
      </c>
      <c r="E60" s="28">
        <f t="shared" si="6"/>
        <v>19719.7</v>
      </c>
      <c r="F60" s="28">
        <f t="shared" si="6"/>
        <v>24568.420000000002</v>
      </c>
      <c r="G60" s="28">
        <f t="shared" si="6"/>
        <v>22535.480000000003</v>
      </c>
      <c r="H60" s="28">
        <f t="shared" si="6"/>
        <v>31582.76</v>
      </c>
      <c r="I60" s="28">
        <f t="shared" si="6"/>
        <v>18254.14</v>
      </c>
      <c r="J60" s="28">
        <f t="shared" si="6"/>
        <v>186214.69</v>
      </c>
      <c r="K60" s="28">
        <f t="shared" si="6"/>
        <v>12001.789999999999</v>
      </c>
      <c r="L60" s="28">
        <f t="shared" si="6"/>
        <v>55887.090000000004</v>
      </c>
      <c r="M60" s="28">
        <f t="shared" si="6"/>
        <v>35122.400000000001</v>
      </c>
      <c r="N60" s="28">
        <f t="shared" si="6"/>
        <v>0</v>
      </c>
      <c r="O60" s="28">
        <f t="shared" si="6"/>
        <v>447727.67000000004</v>
      </c>
    </row>
    <row r="61" spans="1:15" s="32" customFormat="1" x14ac:dyDescent="0.25">
      <c r="A61" s="55" t="s">
        <v>5</v>
      </c>
      <c r="B61" s="91" t="s">
        <v>18</v>
      </c>
      <c r="C61" s="33"/>
      <c r="D61" s="34"/>
      <c r="E61" s="34"/>
      <c r="F61" s="34"/>
      <c r="G61" s="34"/>
      <c r="H61" s="34"/>
      <c r="I61" s="47">
        <v>719.23</v>
      </c>
      <c r="J61" s="34"/>
      <c r="K61" s="43">
        <v>1127.49</v>
      </c>
      <c r="L61" s="34"/>
      <c r="M61" s="34"/>
      <c r="N61" s="43"/>
      <c r="O61" s="1">
        <f t="shared" si="0"/>
        <v>1846.72</v>
      </c>
    </row>
    <row r="62" spans="1:15" s="32" customFormat="1" x14ac:dyDescent="0.25">
      <c r="A62" s="49"/>
      <c r="B62" s="59" t="s">
        <v>7</v>
      </c>
      <c r="C62" s="36">
        <v>19531.98</v>
      </c>
      <c r="D62" s="36"/>
      <c r="E62" s="36">
        <v>9830.7199999999993</v>
      </c>
      <c r="F62" s="43">
        <v>674.59</v>
      </c>
      <c r="G62" s="46">
        <v>2196.86</v>
      </c>
      <c r="H62" s="47">
        <v>586.6</v>
      </c>
      <c r="I62" s="47">
        <v>2336.8200000000002</v>
      </c>
      <c r="J62" s="47">
        <v>1293.97</v>
      </c>
      <c r="K62" s="47">
        <v>2998.18</v>
      </c>
      <c r="L62" s="47">
        <v>8669.98</v>
      </c>
      <c r="M62" s="47">
        <v>5772.89</v>
      </c>
      <c r="N62" s="47"/>
      <c r="O62" s="1">
        <f t="shared" si="0"/>
        <v>53892.59</v>
      </c>
    </row>
    <row r="63" spans="1:15" s="32" customFormat="1" x14ac:dyDescent="0.25">
      <c r="A63" s="55"/>
      <c r="B63" s="85" t="s">
        <v>113</v>
      </c>
      <c r="C63" s="36">
        <v>46486.11</v>
      </c>
      <c r="D63" s="36">
        <v>45945.89</v>
      </c>
      <c r="E63" s="36">
        <v>42912.98</v>
      </c>
      <c r="F63" s="43">
        <v>30552.85</v>
      </c>
      <c r="G63" s="46">
        <v>24829.25</v>
      </c>
      <c r="H63" s="47">
        <v>47324.07</v>
      </c>
      <c r="I63" s="47">
        <v>83268.289999999994</v>
      </c>
      <c r="J63" s="47">
        <v>15243.75</v>
      </c>
      <c r="K63" s="47">
        <v>77195.53</v>
      </c>
      <c r="L63" s="47">
        <v>31212.94</v>
      </c>
      <c r="M63" s="47">
        <v>47109.54</v>
      </c>
      <c r="N63" s="47"/>
      <c r="O63" s="1">
        <f t="shared" si="0"/>
        <v>492081.19999999995</v>
      </c>
    </row>
    <row r="64" spans="1:15" x14ac:dyDescent="0.25">
      <c r="B64" s="59" t="s">
        <v>9</v>
      </c>
      <c r="C64" s="1">
        <v>262997.92</v>
      </c>
      <c r="D64" s="1">
        <v>125299.17</v>
      </c>
      <c r="E64" s="1">
        <v>119594.25</v>
      </c>
      <c r="F64" s="27">
        <v>146423.53</v>
      </c>
      <c r="G64" s="31">
        <v>92305.74</v>
      </c>
      <c r="H64" s="1">
        <v>22985.64</v>
      </c>
      <c r="I64" s="1">
        <v>132462.6</v>
      </c>
      <c r="J64" s="1">
        <v>172182.89</v>
      </c>
      <c r="K64" s="1">
        <v>105064.7</v>
      </c>
      <c r="L64" s="1">
        <v>56023.01</v>
      </c>
      <c r="M64" s="1">
        <v>132857.91</v>
      </c>
      <c r="N64" s="1"/>
      <c r="O64" s="1">
        <f t="shared" si="0"/>
        <v>1368197.3599999999</v>
      </c>
    </row>
    <row r="65" spans="2:15" s="55" customFormat="1" x14ac:dyDescent="0.25">
      <c r="B65" s="73" t="s">
        <v>104</v>
      </c>
      <c r="C65" s="1">
        <v>526.79999999999995</v>
      </c>
      <c r="D65" s="1"/>
      <c r="E65" s="1">
        <v>313.67</v>
      </c>
      <c r="F65" s="27"/>
      <c r="G65" s="31"/>
      <c r="H65" s="1"/>
      <c r="I65" s="1"/>
      <c r="J65" s="1"/>
      <c r="K65" s="1"/>
      <c r="L65" s="1">
        <v>3304.63</v>
      </c>
      <c r="M65" s="1">
        <v>2332.9</v>
      </c>
      <c r="N65" s="1"/>
      <c r="O65" s="1">
        <f t="shared" si="0"/>
        <v>6478</v>
      </c>
    </row>
    <row r="66" spans="2:15" s="55" customFormat="1" x14ac:dyDescent="0.25">
      <c r="B66" s="93" t="s">
        <v>79</v>
      </c>
      <c r="C66" s="1">
        <v>446.7</v>
      </c>
      <c r="D66" s="1"/>
      <c r="E66" s="1"/>
      <c r="F66" s="27"/>
      <c r="G66" s="31"/>
      <c r="H66" s="1"/>
      <c r="I66" s="1"/>
      <c r="J66" s="1"/>
      <c r="K66" s="1"/>
      <c r="L66" s="1"/>
      <c r="M66" s="1"/>
      <c r="N66" s="1"/>
      <c r="O66" s="1">
        <f t="shared" si="0"/>
        <v>446.7</v>
      </c>
    </row>
    <row r="67" spans="2:15" x14ac:dyDescent="0.25">
      <c r="B67" s="59" t="s">
        <v>8</v>
      </c>
      <c r="C67" s="1">
        <v>7220.87</v>
      </c>
      <c r="D67" s="1">
        <v>3228.42</v>
      </c>
      <c r="E67" s="1">
        <v>507.26</v>
      </c>
      <c r="F67" s="27">
        <v>4681.68</v>
      </c>
      <c r="G67" s="31">
        <v>2149.6799999999998</v>
      </c>
      <c r="H67" s="1">
        <v>6934.08</v>
      </c>
      <c r="I67" s="1">
        <v>1417.02</v>
      </c>
      <c r="J67" s="1"/>
      <c r="K67" s="1">
        <v>394.55</v>
      </c>
      <c r="L67" s="1"/>
      <c r="M67" s="1"/>
      <c r="N67" s="1"/>
      <c r="O67" s="1">
        <f t="shared" si="0"/>
        <v>26533.559999999998</v>
      </c>
    </row>
    <row r="68" spans="2:15" s="55" customFormat="1" x14ac:dyDescent="0.25">
      <c r="B68" s="59" t="s">
        <v>88</v>
      </c>
      <c r="C68" s="1">
        <v>34305.410000000003</v>
      </c>
      <c r="D68" s="1">
        <v>16827.12</v>
      </c>
      <c r="E68" s="1">
        <v>4824.22</v>
      </c>
      <c r="F68" s="27">
        <v>35404.26</v>
      </c>
      <c r="G68" s="31">
        <v>8984.94</v>
      </c>
      <c r="H68" s="1">
        <v>25542.3</v>
      </c>
      <c r="I68" s="1">
        <v>9454.86</v>
      </c>
      <c r="J68" s="1">
        <v>38545.1</v>
      </c>
      <c r="K68" s="1">
        <v>19693.57</v>
      </c>
      <c r="L68" s="1">
        <v>12945.32</v>
      </c>
      <c r="M68" s="1">
        <v>14961.13</v>
      </c>
      <c r="N68" s="1"/>
      <c r="O68" s="1">
        <f t="shared" si="0"/>
        <v>221488.23000000004</v>
      </c>
    </row>
    <row r="69" spans="2:15" x14ac:dyDescent="0.25">
      <c r="B69" s="59" t="s">
        <v>4</v>
      </c>
      <c r="C69" s="1">
        <v>11755.81</v>
      </c>
      <c r="D69" s="1">
        <v>758.9</v>
      </c>
      <c r="E69" s="1">
        <v>885.39</v>
      </c>
      <c r="F69" s="27">
        <v>8831.1</v>
      </c>
      <c r="G69" s="31">
        <v>979.72</v>
      </c>
      <c r="H69" s="1">
        <v>3358.13</v>
      </c>
      <c r="I69" s="1">
        <v>1348.94</v>
      </c>
      <c r="J69" s="1">
        <v>972.93</v>
      </c>
      <c r="K69" s="1">
        <v>915.51</v>
      </c>
      <c r="L69" s="1">
        <v>758.28</v>
      </c>
      <c r="M69" s="1">
        <v>7520.8</v>
      </c>
      <c r="N69" s="1"/>
      <c r="O69" s="1">
        <f t="shared" si="0"/>
        <v>38085.509999999995</v>
      </c>
    </row>
    <row r="70" spans="2:15" x14ac:dyDescent="0.25">
      <c r="B70" s="59" t="s">
        <v>11</v>
      </c>
      <c r="C70" s="1">
        <v>3302.73</v>
      </c>
      <c r="D70" s="1">
        <v>746.24</v>
      </c>
      <c r="E70" s="1">
        <v>1410.17</v>
      </c>
      <c r="F70" s="27">
        <v>1344.07</v>
      </c>
      <c r="G70" s="31">
        <v>1167.6199999999999</v>
      </c>
      <c r="H70" s="1">
        <v>1608.17</v>
      </c>
      <c r="I70" s="1">
        <v>1034.95</v>
      </c>
      <c r="J70" s="1">
        <v>1554.52</v>
      </c>
      <c r="K70" s="1">
        <v>700.96</v>
      </c>
      <c r="L70" s="1">
        <v>317.5</v>
      </c>
      <c r="M70" s="1">
        <v>1051.44</v>
      </c>
      <c r="N70" s="1"/>
      <c r="O70" s="1">
        <f t="shared" si="0"/>
        <v>14238.37</v>
      </c>
    </row>
    <row r="71" spans="2:15" s="55" customFormat="1" x14ac:dyDescent="0.25">
      <c r="B71" s="68" t="s">
        <v>98</v>
      </c>
      <c r="C71" s="1"/>
      <c r="D71" s="1">
        <v>330.6</v>
      </c>
      <c r="E71" s="1"/>
      <c r="F71" s="27"/>
      <c r="G71" s="31"/>
      <c r="H71" s="1">
        <v>329.78</v>
      </c>
      <c r="I71" s="1">
        <v>1762.2</v>
      </c>
      <c r="J71" s="1">
        <v>156.24</v>
      </c>
      <c r="K71" s="1">
        <v>750.45</v>
      </c>
      <c r="L71" s="1">
        <v>199.64</v>
      </c>
      <c r="M71" s="1"/>
      <c r="N71" s="1"/>
      <c r="O71" s="1">
        <f t="shared" si="0"/>
        <v>3528.9099999999994</v>
      </c>
    </row>
    <row r="72" spans="2:15" x14ac:dyDescent="0.25">
      <c r="B72" s="59" t="s">
        <v>10</v>
      </c>
      <c r="C72" s="1">
        <v>4222.82</v>
      </c>
      <c r="D72" s="1">
        <v>3723.02</v>
      </c>
      <c r="E72" s="1">
        <v>8901.4599999999991</v>
      </c>
      <c r="F72" s="27">
        <v>9745.89</v>
      </c>
      <c r="G72" s="31">
        <v>10147.6</v>
      </c>
      <c r="H72" s="1">
        <v>14002.97</v>
      </c>
      <c r="I72" s="1">
        <v>11277.49</v>
      </c>
      <c r="J72" s="1">
        <v>395.2</v>
      </c>
      <c r="K72" s="1">
        <v>21741.66</v>
      </c>
      <c r="L72" s="1">
        <v>67.64</v>
      </c>
      <c r="M72" s="1">
        <v>19466.2</v>
      </c>
      <c r="N72" s="1"/>
      <c r="O72" s="1">
        <f>SUM(C72:N72)</f>
        <v>103691.95</v>
      </c>
    </row>
    <row r="73" spans="2:15" s="55" customFormat="1" x14ac:dyDescent="0.25">
      <c r="B73" s="71" t="s">
        <v>100</v>
      </c>
      <c r="C73" s="1"/>
      <c r="D73" s="1">
        <v>381.58</v>
      </c>
      <c r="E73" s="1"/>
      <c r="F73" s="27"/>
      <c r="G73" s="31"/>
      <c r="H73" s="1">
        <v>315</v>
      </c>
      <c r="I73" s="1"/>
      <c r="J73" s="1"/>
      <c r="K73" s="1">
        <v>395.35</v>
      </c>
      <c r="L73" s="1"/>
      <c r="M73" s="1"/>
      <c r="N73" s="1"/>
      <c r="O73" s="1">
        <f>SUM(C73:N73)</f>
        <v>1091.9299999999998</v>
      </c>
    </row>
    <row r="74" spans="2:15" x14ac:dyDescent="0.25">
      <c r="B74" s="59" t="s">
        <v>6</v>
      </c>
      <c r="C74" s="1">
        <v>22667.919999999998</v>
      </c>
      <c r="D74" s="1">
        <v>16586.759999999998</v>
      </c>
      <c r="E74" s="1">
        <v>13448.5</v>
      </c>
      <c r="F74" s="27">
        <v>12486.12</v>
      </c>
      <c r="G74" s="31">
        <v>8856.0300000000007</v>
      </c>
      <c r="H74" s="1">
        <v>22958.59</v>
      </c>
      <c r="I74" s="1">
        <v>17378.3</v>
      </c>
      <c r="J74" s="1">
        <v>5138.62</v>
      </c>
      <c r="K74" s="1">
        <v>15327.98</v>
      </c>
      <c r="L74" s="1">
        <v>59344.19</v>
      </c>
      <c r="M74" s="1">
        <v>8760.2199999999993</v>
      </c>
      <c r="N74" s="1"/>
      <c r="O74" s="1">
        <f t="shared" si="0"/>
        <v>202953.23</v>
      </c>
    </row>
    <row r="75" spans="2:15" x14ac:dyDescent="0.25">
      <c r="B75" s="59" t="s">
        <v>12</v>
      </c>
      <c r="C75" s="1">
        <v>5931.99</v>
      </c>
      <c r="D75" s="1">
        <v>2437.86</v>
      </c>
      <c r="E75" s="1">
        <v>797.48</v>
      </c>
      <c r="G75" s="31"/>
      <c r="H75" s="1">
        <v>302.70999999999998</v>
      </c>
      <c r="J75" s="1">
        <v>302.70999999999998</v>
      </c>
      <c r="K75" s="1"/>
      <c r="L75" s="1"/>
      <c r="M75" s="1"/>
      <c r="N75" s="1"/>
      <c r="O75" s="1">
        <f t="shared" si="0"/>
        <v>9772.7499999999982</v>
      </c>
    </row>
    <row r="76" spans="2:15" s="55" customFormat="1" x14ac:dyDescent="0.25">
      <c r="B76" s="55" t="s">
        <v>145</v>
      </c>
      <c r="C76" s="1"/>
      <c r="D76" s="1"/>
      <c r="E76" s="1"/>
      <c r="F76" s="27"/>
      <c r="G76" s="31"/>
      <c r="H76" s="1"/>
      <c r="I76" s="1"/>
      <c r="J76" s="1"/>
      <c r="K76" s="1"/>
      <c r="L76" s="1"/>
      <c r="M76" s="1">
        <v>623.5</v>
      </c>
      <c r="N76" s="1"/>
      <c r="O76" s="1">
        <f t="shared" si="0"/>
        <v>623.5</v>
      </c>
    </row>
    <row r="77" spans="2:15" x14ac:dyDescent="0.25">
      <c r="B77" s="59" t="s">
        <v>77</v>
      </c>
      <c r="C77" s="1">
        <v>18949.96</v>
      </c>
      <c r="D77" s="1">
        <v>4942.1000000000004</v>
      </c>
      <c r="E77" s="1">
        <v>9410.82</v>
      </c>
      <c r="F77" s="27">
        <v>15029.73</v>
      </c>
      <c r="G77" s="31">
        <v>5596.66</v>
      </c>
      <c r="H77" s="1">
        <v>13250.23</v>
      </c>
      <c r="I77" s="1">
        <v>4232.5600000000004</v>
      </c>
      <c r="J77" s="1">
        <v>4712.74</v>
      </c>
      <c r="K77" s="1">
        <v>11269.4</v>
      </c>
      <c r="L77" s="1">
        <v>8172.42</v>
      </c>
      <c r="M77" s="1">
        <v>6521.34</v>
      </c>
      <c r="N77" s="1"/>
      <c r="O77" s="1">
        <f t="shared" si="0"/>
        <v>102087.95999999999</v>
      </c>
    </row>
    <row r="78" spans="2:15" x14ac:dyDescent="0.25">
      <c r="B78" s="59" t="s">
        <v>86</v>
      </c>
      <c r="C78" s="1">
        <v>267.83999999999997</v>
      </c>
      <c r="D78" s="1">
        <v>454.85</v>
      </c>
      <c r="E78" s="1">
        <v>3559.89</v>
      </c>
      <c r="F78" s="27">
        <v>7006.89</v>
      </c>
      <c r="G78" s="31">
        <v>4185.72</v>
      </c>
      <c r="H78" s="1">
        <v>3368.09</v>
      </c>
      <c r="I78" s="1">
        <v>909.7</v>
      </c>
      <c r="J78" s="1"/>
      <c r="K78" s="1"/>
      <c r="L78" s="1"/>
      <c r="M78" s="1">
        <v>3183.95</v>
      </c>
      <c r="N78" s="1"/>
      <c r="O78" s="1">
        <f t="shared" si="0"/>
        <v>22936.930000000004</v>
      </c>
    </row>
    <row r="79" spans="2:15" s="55" customFormat="1" x14ac:dyDescent="0.25">
      <c r="B79" s="82" t="s">
        <v>87</v>
      </c>
      <c r="C79" s="1"/>
      <c r="D79" s="1"/>
      <c r="E79" s="1"/>
      <c r="F79" s="27"/>
      <c r="G79" s="31">
        <v>2440.71</v>
      </c>
      <c r="H79" s="1"/>
      <c r="I79" s="1"/>
      <c r="J79" s="1"/>
      <c r="K79" s="1"/>
      <c r="L79" s="1"/>
      <c r="M79" s="1">
        <v>461.16</v>
      </c>
      <c r="N79" s="1"/>
      <c r="O79" s="1">
        <f t="shared" ref="O79:O80" si="7">SUM(C79:N79)</f>
        <v>2901.87</v>
      </c>
    </row>
    <row r="80" spans="2:15" s="55" customFormat="1" x14ac:dyDescent="0.25">
      <c r="B80" s="82" t="s">
        <v>110</v>
      </c>
      <c r="C80" s="1">
        <v>675</v>
      </c>
      <c r="D80" s="1"/>
      <c r="E80" s="1"/>
      <c r="F80" s="27"/>
      <c r="G80" s="31">
        <v>1597.5</v>
      </c>
      <c r="H80" s="1"/>
      <c r="I80" s="1"/>
      <c r="J80" s="1">
        <v>1192.5</v>
      </c>
      <c r="K80" s="1"/>
      <c r="L80" s="1"/>
      <c r="M80" s="1"/>
      <c r="N80" s="1"/>
      <c r="O80" s="1">
        <f t="shared" si="7"/>
        <v>3465</v>
      </c>
    </row>
    <row r="81" spans="2:15" s="55" customFormat="1" x14ac:dyDescent="0.25">
      <c r="B81" s="55" t="s">
        <v>122</v>
      </c>
      <c r="C81" s="1"/>
      <c r="D81" s="1">
        <v>990</v>
      </c>
      <c r="E81" s="1">
        <v>855</v>
      </c>
      <c r="F81" s="27">
        <v>2002.5</v>
      </c>
      <c r="G81" s="31"/>
      <c r="H81" s="1"/>
      <c r="I81" s="1"/>
      <c r="J81" s="1"/>
      <c r="K81" s="1"/>
      <c r="L81" s="1"/>
      <c r="M81" s="1"/>
      <c r="N81" s="1"/>
      <c r="O81" s="1">
        <f t="shared" si="0"/>
        <v>3847.5</v>
      </c>
    </row>
    <row r="82" spans="2:15" x14ac:dyDescent="0.25">
      <c r="B82" s="59" t="s">
        <v>78</v>
      </c>
      <c r="C82" s="1"/>
      <c r="D82" s="1">
        <v>5991.09</v>
      </c>
      <c r="E82" s="1">
        <v>730.62</v>
      </c>
      <c r="G82" s="31"/>
      <c r="H82" s="1"/>
      <c r="J82" s="1"/>
      <c r="K82" s="1"/>
      <c r="L82" s="1"/>
      <c r="M82" s="1"/>
      <c r="N82" s="1"/>
      <c r="O82" s="1">
        <f t="shared" si="0"/>
        <v>6721.71</v>
      </c>
    </row>
    <row r="83" spans="2:15" s="55" customFormat="1" x14ac:dyDescent="0.25">
      <c r="B83" s="59" t="s">
        <v>120</v>
      </c>
      <c r="C83" s="1"/>
      <c r="D83" s="1"/>
      <c r="E83" s="1"/>
      <c r="F83" s="27"/>
      <c r="G83" s="31"/>
      <c r="H83" s="1"/>
      <c r="I83" s="1"/>
      <c r="J83" s="1"/>
      <c r="K83" s="1">
        <v>503.87</v>
      </c>
      <c r="L83" s="1">
        <v>3076.63</v>
      </c>
      <c r="M83" s="1"/>
      <c r="N83" s="1"/>
      <c r="O83" s="1">
        <f t="shared" si="0"/>
        <v>3580.5</v>
      </c>
    </row>
    <row r="84" spans="2:15" x14ac:dyDescent="0.25">
      <c r="B84" s="59" t="s">
        <v>75</v>
      </c>
      <c r="C84" s="1">
        <v>76048.11</v>
      </c>
      <c r="D84" s="1">
        <v>5513.85</v>
      </c>
      <c r="E84" s="1">
        <v>18361.25</v>
      </c>
      <c r="F84" s="27">
        <v>28852.6</v>
      </c>
      <c r="G84" s="31">
        <v>12757.89</v>
      </c>
      <c r="H84" s="1">
        <v>30246.16</v>
      </c>
      <c r="I84" s="1">
        <v>27840.07</v>
      </c>
      <c r="J84" s="1"/>
      <c r="K84" s="1">
        <v>63932.62</v>
      </c>
      <c r="L84" s="1">
        <v>27241.66</v>
      </c>
      <c r="M84" s="1">
        <v>50496.94</v>
      </c>
      <c r="N84" s="1"/>
      <c r="O84" s="1">
        <f t="shared" si="0"/>
        <v>341291.15</v>
      </c>
    </row>
    <row r="85" spans="2:15" x14ac:dyDescent="0.25">
      <c r="B85" s="59" t="s">
        <v>3</v>
      </c>
      <c r="C85" s="1">
        <v>32268.27</v>
      </c>
      <c r="D85" s="1">
        <v>49304.53</v>
      </c>
      <c r="E85" s="1">
        <v>11917.95</v>
      </c>
      <c r="F85" s="27">
        <v>9149.7099999999991</v>
      </c>
      <c r="G85" s="31">
        <v>5869.66</v>
      </c>
      <c r="H85" s="1">
        <v>8700.61</v>
      </c>
      <c r="I85" s="1">
        <v>27605.23</v>
      </c>
      <c r="J85" s="1">
        <v>5574.87</v>
      </c>
      <c r="K85" s="1">
        <v>6793.34</v>
      </c>
      <c r="L85" s="1">
        <v>25039.33</v>
      </c>
      <c r="M85" s="1">
        <v>26798.639999999999</v>
      </c>
      <c r="N85" s="1"/>
      <c r="O85" s="1">
        <f t="shared" si="0"/>
        <v>209022.14</v>
      </c>
    </row>
    <row r="86" spans="2:15" x14ac:dyDescent="0.25">
      <c r="B86" s="59" t="s">
        <v>89</v>
      </c>
      <c r="C86" s="1">
        <v>22195.49</v>
      </c>
      <c r="D86" s="1">
        <v>38895.75</v>
      </c>
      <c r="E86" s="1">
        <v>48003.57</v>
      </c>
      <c r="F86" s="27">
        <v>34207.24</v>
      </c>
      <c r="G86" s="31">
        <v>32508.400000000001</v>
      </c>
      <c r="H86" s="1">
        <v>63361.93</v>
      </c>
      <c r="I86" s="1">
        <v>37760.620000000003</v>
      </c>
      <c r="J86" s="1">
        <v>21899.62</v>
      </c>
      <c r="K86" s="1">
        <v>48365.56</v>
      </c>
      <c r="L86" s="1">
        <v>16500.63</v>
      </c>
      <c r="M86" s="1">
        <v>21385.19</v>
      </c>
      <c r="N86" s="1"/>
      <c r="O86" s="1">
        <f t="shared" si="0"/>
        <v>385084</v>
      </c>
    </row>
    <row r="87" spans="2:15" s="55" customFormat="1" x14ac:dyDescent="0.25">
      <c r="B87" s="55" t="s">
        <v>112</v>
      </c>
      <c r="C87" s="1"/>
      <c r="D87" s="1"/>
      <c r="E87" s="1"/>
      <c r="F87" s="27"/>
      <c r="G87" s="31"/>
      <c r="H87" s="1"/>
      <c r="I87" s="1"/>
      <c r="J87" s="1">
        <v>7020</v>
      </c>
      <c r="K87" s="1"/>
      <c r="L87" s="1"/>
      <c r="M87" s="1"/>
      <c r="N87" s="1"/>
      <c r="O87" s="1">
        <f t="shared" si="0"/>
        <v>7020</v>
      </c>
    </row>
    <row r="88" spans="2:15" s="55" customFormat="1" x14ac:dyDescent="0.25">
      <c r="B88" s="75" t="s">
        <v>146</v>
      </c>
      <c r="C88" s="1"/>
      <c r="D88" s="1"/>
      <c r="E88" s="1"/>
      <c r="F88" s="27"/>
      <c r="G88" s="31"/>
      <c r="H88" s="1"/>
      <c r="I88" s="1"/>
      <c r="J88" s="1"/>
      <c r="K88" s="1"/>
      <c r="L88" s="1"/>
      <c r="M88" s="1">
        <v>1401.04</v>
      </c>
      <c r="N88" s="1"/>
      <c r="O88" s="1">
        <f t="shared" si="0"/>
        <v>1401.04</v>
      </c>
    </row>
    <row r="89" spans="2:15" s="55" customFormat="1" x14ac:dyDescent="0.25">
      <c r="B89" s="91" t="s">
        <v>147</v>
      </c>
      <c r="C89" s="1"/>
      <c r="D89" s="1"/>
      <c r="E89" s="1"/>
      <c r="F89" s="27"/>
      <c r="G89" s="31"/>
      <c r="H89" s="1"/>
      <c r="I89" s="1"/>
      <c r="J89" s="1"/>
      <c r="K89" s="1"/>
      <c r="L89" s="1"/>
      <c r="M89" s="1">
        <v>815.25</v>
      </c>
      <c r="N89" s="1"/>
      <c r="O89" s="1">
        <f t="shared" si="0"/>
        <v>815.25</v>
      </c>
    </row>
    <row r="90" spans="2:15" s="55" customFormat="1" x14ac:dyDescent="0.25">
      <c r="B90" s="79" t="s">
        <v>108</v>
      </c>
      <c r="C90" s="1">
        <v>1034.25</v>
      </c>
      <c r="D90" s="1"/>
      <c r="E90" s="1"/>
      <c r="F90" s="27">
        <v>1843.45</v>
      </c>
      <c r="G90" s="31">
        <v>162.36000000000001</v>
      </c>
      <c r="H90" s="1"/>
      <c r="I90" s="1"/>
      <c r="J90" s="1"/>
      <c r="K90" s="1"/>
      <c r="L90" s="1"/>
      <c r="M90" s="1"/>
      <c r="N90" s="1"/>
      <c r="O90" s="1">
        <f>SUM(C90:N90)</f>
        <v>3040.06</v>
      </c>
    </row>
    <row r="91" spans="2:15" s="55" customFormat="1" x14ac:dyDescent="0.25">
      <c r="B91" s="59" t="s">
        <v>90</v>
      </c>
      <c r="C91" s="1">
        <v>15923.98</v>
      </c>
      <c r="D91" s="1">
        <v>9056.01</v>
      </c>
      <c r="E91" s="1">
        <v>7388.05</v>
      </c>
      <c r="F91" s="27">
        <v>3962.79</v>
      </c>
      <c r="G91" s="31">
        <v>2304.84</v>
      </c>
      <c r="H91" s="1">
        <v>2751.11</v>
      </c>
      <c r="I91" s="1">
        <v>1452.9</v>
      </c>
      <c r="J91" s="1"/>
      <c r="K91" s="1">
        <v>1504.05</v>
      </c>
      <c r="L91" s="1">
        <v>1600.67</v>
      </c>
      <c r="M91" s="1">
        <v>2376.7600000000002</v>
      </c>
      <c r="N91" s="1"/>
      <c r="O91" s="1">
        <f t="shared" si="0"/>
        <v>48321.16</v>
      </c>
    </row>
    <row r="92" spans="2:15" s="55" customFormat="1" x14ac:dyDescent="0.25">
      <c r="B92" s="80" t="s">
        <v>96</v>
      </c>
      <c r="C92" s="1">
        <v>7011.79</v>
      </c>
      <c r="D92" s="1"/>
      <c r="E92" s="1">
        <v>753.94</v>
      </c>
      <c r="F92" s="27"/>
      <c r="G92" s="31"/>
      <c r="H92" s="1"/>
      <c r="I92" s="1"/>
      <c r="J92" s="1"/>
      <c r="K92" s="1"/>
      <c r="L92" s="1"/>
      <c r="M92" s="1"/>
      <c r="N92" s="1"/>
      <c r="O92" s="1">
        <f t="shared" si="0"/>
        <v>7765.73</v>
      </c>
    </row>
    <row r="93" spans="2:15" s="55" customFormat="1" x14ac:dyDescent="0.25">
      <c r="B93" s="94" t="s">
        <v>73</v>
      </c>
      <c r="C93" s="1">
        <v>2091.9299999999998</v>
      </c>
      <c r="D93" s="1"/>
      <c r="E93" s="1"/>
      <c r="F93" s="27"/>
      <c r="G93" s="31"/>
      <c r="H93" s="1"/>
      <c r="I93" s="1"/>
      <c r="J93" s="1"/>
      <c r="K93" s="1">
        <v>6631.82</v>
      </c>
      <c r="L93" s="1"/>
      <c r="M93" s="1"/>
      <c r="N93" s="1"/>
      <c r="O93" s="1">
        <f t="shared" ref="O93:O98" si="8">SUM(C93:N93)</f>
        <v>8723.75</v>
      </c>
    </row>
    <row r="94" spans="2:15" s="55" customFormat="1" x14ac:dyDescent="0.25">
      <c r="B94" s="59" t="s">
        <v>91</v>
      </c>
      <c r="C94" s="1">
        <v>4171.9799999999996</v>
      </c>
      <c r="D94" s="1">
        <v>633.78</v>
      </c>
      <c r="E94" s="1">
        <v>2658.22</v>
      </c>
      <c r="F94" s="27">
        <v>2285.16</v>
      </c>
      <c r="G94" s="31">
        <v>1267.56</v>
      </c>
      <c r="H94" s="1">
        <v>633.78</v>
      </c>
      <c r="I94" s="1">
        <v>1056.3</v>
      </c>
      <c r="J94" s="1">
        <v>352.1</v>
      </c>
      <c r="K94" s="1">
        <v>1619.66</v>
      </c>
      <c r="L94" s="1">
        <v>211.26</v>
      </c>
      <c r="M94" s="1"/>
      <c r="N94" s="1"/>
      <c r="O94" s="1">
        <f t="shared" si="8"/>
        <v>14889.8</v>
      </c>
    </row>
    <row r="95" spans="2:15" s="55" customFormat="1" x14ac:dyDescent="0.25">
      <c r="B95" s="95" t="s">
        <v>134</v>
      </c>
      <c r="C95" s="1"/>
      <c r="D95" s="1"/>
      <c r="E95" s="1"/>
      <c r="F95" s="27"/>
      <c r="G95" s="31">
        <v>473.5</v>
      </c>
      <c r="H95" s="1"/>
      <c r="I95" s="1">
        <v>3428.25</v>
      </c>
      <c r="J95" s="1"/>
      <c r="K95" s="1">
        <v>2127.75</v>
      </c>
      <c r="L95" s="1">
        <v>418.5</v>
      </c>
      <c r="M95" s="1">
        <v>779.25</v>
      </c>
      <c r="N95" s="1"/>
      <c r="O95" s="1">
        <f t="shared" si="8"/>
        <v>7227.25</v>
      </c>
    </row>
    <row r="96" spans="2:15" s="55" customFormat="1" x14ac:dyDescent="0.25">
      <c r="B96" s="95" t="s">
        <v>135</v>
      </c>
      <c r="C96" s="1">
        <v>585</v>
      </c>
      <c r="D96" s="1">
        <v>4612.5</v>
      </c>
      <c r="E96" s="1">
        <v>2317.5</v>
      </c>
      <c r="F96" s="27">
        <v>787.5</v>
      </c>
      <c r="G96" s="31">
        <v>1620</v>
      </c>
      <c r="H96" s="1">
        <v>2520</v>
      </c>
      <c r="I96" s="1">
        <v>2160</v>
      </c>
      <c r="J96" s="1">
        <v>2610</v>
      </c>
      <c r="K96" s="1">
        <v>1215</v>
      </c>
      <c r="L96" s="1">
        <v>3510</v>
      </c>
      <c r="M96" s="1"/>
      <c r="N96" s="1"/>
      <c r="O96" s="1">
        <f t="shared" si="8"/>
        <v>21937.5</v>
      </c>
    </row>
    <row r="97" spans="1:21" s="55" customFormat="1" x14ac:dyDescent="0.25">
      <c r="B97" s="95" t="s">
        <v>136</v>
      </c>
      <c r="C97" s="1"/>
      <c r="D97" s="1"/>
      <c r="E97" s="1"/>
      <c r="F97" s="27"/>
      <c r="G97" s="31"/>
      <c r="H97" s="1"/>
      <c r="I97" s="1">
        <v>449.08</v>
      </c>
      <c r="J97" s="1"/>
      <c r="K97" s="1"/>
      <c r="L97" s="1"/>
      <c r="M97" s="1"/>
      <c r="N97" s="1"/>
      <c r="O97" s="1">
        <f t="shared" si="8"/>
        <v>449.08</v>
      </c>
    </row>
    <row r="98" spans="1:21" x14ac:dyDescent="0.25">
      <c r="B98" s="95" t="s">
        <v>137</v>
      </c>
      <c r="C98" s="1">
        <v>21484.720000000001</v>
      </c>
      <c r="D98" s="1">
        <v>2199.6799999999998</v>
      </c>
      <c r="E98" s="1">
        <v>13032.57</v>
      </c>
      <c r="F98" s="27">
        <v>15663.67</v>
      </c>
      <c r="G98" s="31">
        <v>8200.59</v>
      </c>
      <c r="H98" s="1">
        <v>13822.52</v>
      </c>
      <c r="I98" s="1">
        <v>6108.53</v>
      </c>
      <c r="J98" s="1">
        <v>12724.72</v>
      </c>
      <c r="K98" s="1">
        <v>8219.34</v>
      </c>
      <c r="L98" s="1">
        <v>10924.56</v>
      </c>
      <c r="M98" s="1">
        <v>11317.62</v>
      </c>
      <c r="N98" s="1"/>
      <c r="O98" s="1">
        <f t="shared" si="8"/>
        <v>123698.51999999999</v>
      </c>
    </row>
    <row r="99" spans="1:21" x14ac:dyDescent="0.25">
      <c r="B99" s="95" t="s">
        <v>20</v>
      </c>
      <c r="C99" s="1">
        <v>10537.62</v>
      </c>
      <c r="D99" s="1"/>
      <c r="E99" s="1">
        <v>7197.28</v>
      </c>
      <c r="F99" s="27">
        <v>4766.63</v>
      </c>
      <c r="G99" s="31">
        <v>5848.4</v>
      </c>
      <c r="H99" s="1">
        <v>6207.31</v>
      </c>
      <c r="I99" s="1">
        <v>2000.5</v>
      </c>
      <c r="J99" s="1">
        <v>7725.39</v>
      </c>
      <c r="K99" s="1">
        <v>5907.65</v>
      </c>
      <c r="L99" s="1">
        <v>4338.53</v>
      </c>
      <c r="M99" s="1">
        <v>2817.71</v>
      </c>
      <c r="N99" s="1"/>
      <c r="O99" s="1">
        <f t="shared" ref="O99:O139" si="9">SUM(C99:N99)</f>
        <v>57347.02</v>
      </c>
    </row>
    <row r="100" spans="1:21" s="55" customFormat="1" x14ac:dyDescent="0.25">
      <c r="B100" s="95" t="s">
        <v>138</v>
      </c>
      <c r="C100" s="1">
        <v>857.36</v>
      </c>
      <c r="D100" s="1">
        <v>2963.97</v>
      </c>
      <c r="E100" s="1">
        <v>2612.8000000000002</v>
      </c>
      <c r="F100" s="27">
        <v>15952.8</v>
      </c>
      <c r="G100" s="31">
        <v>6325.64</v>
      </c>
      <c r="H100" s="1">
        <v>22982.37</v>
      </c>
      <c r="I100" s="1">
        <v>20230.57</v>
      </c>
      <c r="J100" s="1"/>
      <c r="K100" s="1">
        <v>10105.1</v>
      </c>
      <c r="L100" s="1">
        <v>15569.76</v>
      </c>
      <c r="M100" s="1">
        <v>43391.19</v>
      </c>
      <c r="N100" s="1"/>
      <c r="O100" s="1">
        <f t="shared" si="9"/>
        <v>140991.56</v>
      </c>
    </row>
    <row r="101" spans="1:21" s="24" customFormat="1" x14ac:dyDescent="0.25">
      <c r="A101" s="2" t="s">
        <v>31</v>
      </c>
      <c r="B101" s="28"/>
      <c r="C101" s="28">
        <f t="shared" ref="C101:O101" si="10">SUM(C61:C100)</f>
        <v>633500.36</v>
      </c>
      <c r="D101" s="28">
        <f t="shared" si="10"/>
        <v>341823.67</v>
      </c>
      <c r="E101" s="28">
        <f t="shared" si="10"/>
        <v>332225.56000000006</v>
      </c>
      <c r="F101" s="28">
        <f t="shared" si="10"/>
        <v>391654.75999999995</v>
      </c>
      <c r="G101" s="28">
        <f t="shared" si="10"/>
        <v>242776.86999999997</v>
      </c>
      <c r="H101" s="28">
        <f t="shared" si="10"/>
        <v>314092.15000000002</v>
      </c>
      <c r="I101" s="28">
        <f>SUM(I61:I100)</f>
        <v>397695.01000000007</v>
      </c>
      <c r="J101" s="28">
        <f t="shared" si="10"/>
        <v>299597.86999999994</v>
      </c>
      <c r="K101" s="28">
        <f t="shared" si="10"/>
        <v>414501.09</v>
      </c>
      <c r="L101" s="28">
        <f t="shared" si="10"/>
        <v>289447.08000000013</v>
      </c>
      <c r="M101" s="28">
        <f t="shared" si="10"/>
        <v>412202.57000000007</v>
      </c>
      <c r="N101" s="28">
        <f t="shared" si="10"/>
        <v>0</v>
      </c>
      <c r="O101" s="28">
        <f t="shared" si="10"/>
        <v>4069516.9900000007</v>
      </c>
    </row>
    <row r="102" spans="1:21" s="97" customFormat="1" x14ac:dyDescent="0.25">
      <c r="A102" s="38" t="s">
        <v>21</v>
      </c>
      <c r="B102" s="98" t="s">
        <v>18</v>
      </c>
      <c r="C102" s="98"/>
      <c r="D102" s="98"/>
      <c r="E102" s="98"/>
      <c r="F102" s="98"/>
      <c r="G102" s="98"/>
      <c r="H102" s="98">
        <v>978.4</v>
      </c>
      <c r="I102" s="98">
        <v>1631.54</v>
      </c>
      <c r="J102" s="98">
        <v>544.30999999999995</v>
      </c>
      <c r="K102" s="98"/>
      <c r="L102" s="98">
        <v>97.13</v>
      </c>
      <c r="M102" s="98"/>
      <c r="N102" s="98"/>
      <c r="O102" s="56">
        <f t="shared" si="9"/>
        <v>3251.38</v>
      </c>
    </row>
    <row r="103" spans="1:21" s="97" customFormat="1" x14ac:dyDescent="0.25">
      <c r="B103" s="98" t="s">
        <v>128</v>
      </c>
      <c r="C103" s="98"/>
      <c r="D103" s="98"/>
      <c r="E103" s="98"/>
      <c r="F103" s="98"/>
      <c r="G103" s="98"/>
      <c r="H103" s="98">
        <v>142.80000000000001</v>
      </c>
      <c r="I103" s="98"/>
      <c r="J103" s="98"/>
      <c r="K103" s="98"/>
      <c r="L103" s="98"/>
      <c r="M103" s="98"/>
      <c r="N103" s="98"/>
      <c r="O103" s="56">
        <f t="shared" si="9"/>
        <v>142.80000000000001</v>
      </c>
    </row>
    <row r="104" spans="1:21" s="38" customFormat="1" x14ac:dyDescent="0.25">
      <c r="B104" s="95" t="s">
        <v>99</v>
      </c>
      <c r="C104" s="1">
        <v>23250</v>
      </c>
      <c r="D104" s="1"/>
      <c r="E104" s="1">
        <v>24750</v>
      </c>
      <c r="F104" s="1">
        <v>20250</v>
      </c>
      <c r="G104" s="1">
        <v>12750</v>
      </c>
      <c r="H104" s="100">
        <v>7500</v>
      </c>
      <c r="I104" s="36">
        <v>8250</v>
      </c>
      <c r="J104" s="36">
        <v>9000</v>
      </c>
      <c r="K104" s="36">
        <v>7125</v>
      </c>
      <c r="L104" s="47"/>
      <c r="M104" s="47">
        <v>3000</v>
      </c>
      <c r="N104" s="47"/>
      <c r="O104" s="1">
        <f t="shared" si="9"/>
        <v>115875</v>
      </c>
      <c r="P104" s="47"/>
      <c r="Q104" s="47"/>
      <c r="R104" s="47"/>
      <c r="S104" s="47"/>
      <c r="T104" s="47"/>
      <c r="U104" s="1"/>
    </row>
    <row r="105" spans="1:21" s="38" customFormat="1" x14ac:dyDescent="0.25">
      <c r="B105" s="95" t="s">
        <v>9</v>
      </c>
      <c r="C105" s="1"/>
      <c r="D105" s="1">
        <v>602.86</v>
      </c>
      <c r="E105" s="1"/>
      <c r="F105" s="1">
        <v>7578.6</v>
      </c>
      <c r="G105" s="1">
        <v>1286.55</v>
      </c>
      <c r="H105" s="100">
        <v>2001.3</v>
      </c>
      <c r="I105" s="36">
        <v>2696.99</v>
      </c>
      <c r="J105" s="36">
        <v>11372.82</v>
      </c>
      <c r="K105" s="36">
        <v>4439.55</v>
      </c>
      <c r="L105" s="47">
        <v>6685.36</v>
      </c>
      <c r="M105" s="47">
        <v>9470.49</v>
      </c>
      <c r="N105" s="47"/>
      <c r="O105" s="1">
        <f t="shared" si="9"/>
        <v>46134.52</v>
      </c>
      <c r="P105" s="47"/>
      <c r="Q105" s="47"/>
      <c r="R105" s="47"/>
      <c r="S105" s="47"/>
      <c r="T105" s="47"/>
      <c r="U105" s="1"/>
    </row>
    <row r="106" spans="1:21" s="38" customFormat="1" x14ac:dyDescent="0.25">
      <c r="B106" s="95" t="s">
        <v>11</v>
      </c>
      <c r="C106" s="1">
        <v>11672.799999999996</v>
      </c>
      <c r="D106" s="1">
        <v>2249.37</v>
      </c>
      <c r="E106" s="1">
        <v>9383.8799999999992</v>
      </c>
      <c r="F106" s="1">
        <v>12130.019999999999</v>
      </c>
      <c r="G106" s="1">
        <v>15805.899999999996</v>
      </c>
      <c r="H106" s="100">
        <v>8449.14</v>
      </c>
      <c r="I106" s="36">
        <v>9531.15</v>
      </c>
      <c r="J106" s="36">
        <v>14090.91</v>
      </c>
      <c r="K106" s="36"/>
      <c r="L106" s="47">
        <v>7572.86</v>
      </c>
      <c r="M106" s="47">
        <v>7322.05</v>
      </c>
      <c r="N106" s="47"/>
      <c r="O106" s="1">
        <f t="shared" si="9"/>
        <v>98208.079999999987</v>
      </c>
      <c r="P106" s="47"/>
      <c r="Q106" s="47"/>
      <c r="R106" s="47"/>
      <c r="S106" s="47"/>
      <c r="T106" s="47"/>
      <c r="U106" s="1"/>
    </row>
    <row r="107" spans="1:21" s="38" customFormat="1" x14ac:dyDescent="0.25">
      <c r="B107" s="95" t="s">
        <v>12</v>
      </c>
      <c r="C107" s="1">
        <v>20646.260000000006</v>
      </c>
      <c r="D107" s="1">
        <v>5590.15</v>
      </c>
      <c r="E107" s="1">
        <v>9376.5800000000017</v>
      </c>
      <c r="F107" s="1"/>
      <c r="G107" s="1">
        <v>11139.649999999998</v>
      </c>
      <c r="H107" s="100">
        <v>15337.16</v>
      </c>
      <c r="I107" s="36">
        <v>8789.91</v>
      </c>
      <c r="J107" s="36">
        <v>31463.68</v>
      </c>
      <c r="K107" s="36">
        <v>9119.9</v>
      </c>
      <c r="L107" s="47">
        <v>33930.839999999997</v>
      </c>
      <c r="M107" s="47">
        <v>7950.48</v>
      </c>
      <c r="N107" s="47"/>
      <c r="O107" s="1">
        <f t="shared" si="9"/>
        <v>153344.61000000002</v>
      </c>
      <c r="P107" s="47"/>
      <c r="Q107" s="47"/>
      <c r="R107" s="47"/>
      <c r="S107" s="47"/>
      <c r="T107" s="47"/>
      <c r="U107" s="1"/>
    </row>
    <row r="108" spans="1:21" s="38" customFormat="1" x14ac:dyDescent="0.25">
      <c r="B108" s="95" t="s">
        <v>77</v>
      </c>
      <c r="C108" s="1"/>
      <c r="D108" s="1"/>
      <c r="E108" s="1"/>
      <c r="F108" s="1"/>
      <c r="G108" s="1">
        <v>11275.219999999998</v>
      </c>
      <c r="H108" s="100">
        <v>4795.83</v>
      </c>
      <c r="I108" s="36"/>
      <c r="J108" s="36">
        <v>22118.94</v>
      </c>
      <c r="K108" s="36"/>
      <c r="L108" s="47"/>
      <c r="M108" s="47"/>
      <c r="N108" s="47"/>
      <c r="O108" s="1">
        <f t="shared" si="9"/>
        <v>38189.99</v>
      </c>
      <c r="P108" s="47"/>
      <c r="Q108" s="47"/>
      <c r="R108" s="47"/>
      <c r="S108" s="47"/>
      <c r="T108" s="47"/>
      <c r="U108" s="1"/>
    </row>
    <row r="109" spans="1:21" x14ac:dyDescent="0.25">
      <c r="B109" s="95" t="s">
        <v>87</v>
      </c>
      <c r="C109" s="1">
        <v>19586.490000000002</v>
      </c>
      <c r="D109" s="1">
        <v>14232.560000000001</v>
      </c>
      <c r="E109" s="1">
        <v>19692.299999999996</v>
      </c>
      <c r="F109" s="1">
        <v>17861.960000000003</v>
      </c>
      <c r="G109" s="1">
        <v>65705.66</v>
      </c>
      <c r="H109" s="100">
        <v>31384.880000000001</v>
      </c>
      <c r="I109" s="1">
        <v>36545.65</v>
      </c>
      <c r="J109" s="1">
        <v>39082.769999999997</v>
      </c>
      <c r="K109" s="1">
        <v>9894.6</v>
      </c>
      <c r="L109" s="96">
        <v>20312.45</v>
      </c>
      <c r="M109" s="1">
        <v>26930.63</v>
      </c>
      <c r="N109" s="1"/>
      <c r="O109" s="1">
        <f t="shared" si="9"/>
        <v>301229.95</v>
      </c>
      <c r="P109" s="1"/>
      <c r="Q109" s="1"/>
      <c r="R109" s="1"/>
      <c r="S109" s="1"/>
      <c r="T109" s="1"/>
      <c r="U109" s="1"/>
    </row>
    <row r="110" spans="1:21" x14ac:dyDescent="0.25">
      <c r="B110" s="95" t="s">
        <v>116</v>
      </c>
      <c r="C110" s="1"/>
      <c r="D110" s="1"/>
      <c r="E110" s="1"/>
      <c r="F110" s="1">
        <v>7391.91</v>
      </c>
      <c r="H110" s="100"/>
      <c r="J110" s="1"/>
      <c r="K110" s="1"/>
      <c r="L110" s="96"/>
      <c r="M110" s="1"/>
      <c r="N110" s="1"/>
      <c r="O110" s="1">
        <f t="shared" si="9"/>
        <v>7391.91</v>
      </c>
      <c r="P110" s="1"/>
      <c r="Q110" s="1"/>
      <c r="R110" s="1"/>
      <c r="S110" s="1"/>
      <c r="T110" s="1"/>
      <c r="U110" s="1"/>
    </row>
    <row r="111" spans="1:21" s="55" customFormat="1" x14ac:dyDescent="0.25">
      <c r="B111" s="95" t="s">
        <v>83</v>
      </c>
      <c r="C111" s="1">
        <v>2376.77</v>
      </c>
      <c r="D111" s="1">
        <v>6500.59</v>
      </c>
      <c r="E111" s="1">
        <v>5692.3899999999994</v>
      </c>
      <c r="F111" s="1">
        <v>2467.8000000000002</v>
      </c>
      <c r="G111" s="1">
        <v>7403.4</v>
      </c>
      <c r="H111" s="100">
        <v>11949.48</v>
      </c>
      <c r="I111" s="1">
        <v>15440.31</v>
      </c>
      <c r="J111" s="1">
        <v>28917.15</v>
      </c>
      <c r="K111" s="1">
        <v>17215.55</v>
      </c>
      <c r="L111" s="96">
        <v>44707.29</v>
      </c>
      <c r="M111" s="1">
        <v>15196.78</v>
      </c>
      <c r="N111" s="1"/>
      <c r="O111" s="1">
        <f t="shared" si="9"/>
        <v>157867.50999999998</v>
      </c>
      <c r="P111" s="1"/>
      <c r="Q111" s="1"/>
      <c r="R111" s="1"/>
      <c r="S111" s="1"/>
      <c r="T111" s="1"/>
      <c r="U111" s="1"/>
    </row>
    <row r="112" spans="1:21" s="55" customFormat="1" x14ac:dyDescent="0.25">
      <c r="B112" s="95" t="s">
        <v>75</v>
      </c>
      <c r="C112" s="1"/>
      <c r="D112" s="1"/>
      <c r="E112" s="1"/>
      <c r="F112" s="1"/>
      <c r="G112" s="1"/>
      <c r="H112" s="100">
        <v>737.51</v>
      </c>
      <c r="I112" s="1"/>
      <c r="J112" s="1"/>
      <c r="K112" s="1"/>
      <c r="L112" s="96"/>
      <c r="M112" s="1"/>
      <c r="N112" s="1"/>
      <c r="O112" s="1">
        <f t="shared" si="9"/>
        <v>737.51</v>
      </c>
      <c r="P112" s="1"/>
      <c r="Q112" s="1"/>
      <c r="R112" s="1"/>
      <c r="S112" s="1"/>
      <c r="T112" s="1"/>
      <c r="U112" s="1"/>
    </row>
    <row r="113" spans="1:21" s="55" customFormat="1" x14ac:dyDescent="0.25">
      <c r="B113" s="55" t="s">
        <v>3</v>
      </c>
      <c r="C113" s="1"/>
      <c r="D113" s="1"/>
      <c r="E113" s="1"/>
      <c r="F113" s="1"/>
      <c r="G113" s="1"/>
      <c r="H113" s="100"/>
      <c r="I113" s="1"/>
      <c r="J113" s="1"/>
      <c r="K113" s="1"/>
      <c r="L113" s="96"/>
      <c r="M113" s="1">
        <v>879.29</v>
      </c>
      <c r="N113" s="1"/>
      <c r="O113" s="1">
        <f t="shared" si="9"/>
        <v>879.29</v>
      </c>
      <c r="P113" s="1"/>
      <c r="Q113" s="1"/>
      <c r="R113" s="1"/>
      <c r="S113" s="1"/>
      <c r="T113" s="1"/>
      <c r="U113" s="1"/>
    </row>
    <row r="114" spans="1:21" s="55" customFormat="1" x14ac:dyDescent="0.25">
      <c r="B114" s="55" t="s">
        <v>90</v>
      </c>
      <c r="C114" s="1"/>
      <c r="D114" s="1"/>
      <c r="E114" s="1"/>
      <c r="F114" s="1"/>
      <c r="G114" s="1"/>
      <c r="H114" s="100"/>
      <c r="I114" s="1"/>
      <c r="J114" s="1"/>
      <c r="K114" s="1"/>
      <c r="L114" s="96"/>
      <c r="M114" s="1">
        <v>1169.6300000000001</v>
      </c>
      <c r="N114" s="1"/>
      <c r="O114" s="1">
        <f t="shared" si="9"/>
        <v>1169.6300000000001</v>
      </c>
      <c r="P114" s="1"/>
      <c r="Q114" s="1"/>
      <c r="R114" s="1"/>
      <c r="S114" s="1"/>
      <c r="T114" s="1"/>
      <c r="U114" s="1"/>
    </row>
    <row r="115" spans="1:21" x14ac:dyDescent="0.25">
      <c r="B115" s="95" t="s">
        <v>129</v>
      </c>
      <c r="C115" s="1"/>
      <c r="D115" s="1"/>
      <c r="E115" s="1"/>
      <c r="F115" s="1"/>
      <c r="H115" s="100">
        <v>7055.46</v>
      </c>
      <c r="J115" s="1"/>
      <c r="K115" s="1"/>
      <c r="L115" s="96"/>
      <c r="M115" s="1"/>
      <c r="N115" s="1"/>
      <c r="O115" s="1">
        <f t="shared" si="9"/>
        <v>7055.46</v>
      </c>
      <c r="P115" s="1"/>
      <c r="Q115" s="1"/>
      <c r="R115" s="1"/>
      <c r="S115" s="1"/>
      <c r="T115" s="1"/>
      <c r="U115" s="1"/>
    </row>
    <row r="116" spans="1:21" s="55" customFormat="1" x14ac:dyDescent="0.25">
      <c r="B116" s="95" t="s">
        <v>22</v>
      </c>
      <c r="C116" s="1"/>
      <c r="D116" s="1">
        <v>8981.2800000000007</v>
      </c>
      <c r="E116" s="1"/>
      <c r="F116" s="1"/>
      <c r="G116" s="1"/>
      <c r="H116" s="100">
        <v>4989.6000000000004</v>
      </c>
      <c r="I116" s="1">
        <v>2993.76</v>
      </c>
      <c r="J116" s="1"/>
      <c r="K116" s="1"/>
      <c r="L116" s="96"/>
      <c r="M116" s="1"/>
      <c r="N116" s="1"/>
      <c r="O116" s="1">
        <f t="shared" si="9"/>
        <v>16964.64</v>
      </c>
      <c r="P116" s="1"/>
      <c r="Q116" s="1"/>
      <c r="R116" s="1"/>
      <c r="S116" s="86"/>
      <c r="T116" s="1"/>
      <c r="U116" s="1"/>
    </row>
    <row r="117" spans="1:21" s="55" customFormat="1" x14ac:dyDescent="0.25">
      <c r="B117" s="95" t="s">
        <v>123</v>
      </c>
      <c r="C117" s="1"/>
      <c r="D117" s="1">
        <v>6177.7300000000014</v>
      </c>
      <c r="E117" s="1"/>
      <c r="F117" s="1"/>
      <c r="G117" s="1"/>
      <c r="H117" s="100"/>
      <c r="I117" s="1"/>
      <c r="J117" s="1"/>
      <c r="K117" s="1"/>
      <c r="L117" s="96"/>
      <c r="M117" s="1"/>
      <c r="N117" s="1"/>
      <c r="O117" s="1">
        <f t="shared" si="9"/>
        <v>6177.7300000000014</v>
      </c>
      <c r="P117" s="1"/>
      <c r="Q117" s="1"/>
      <c r="R117" s="1"/>
      <c r="S117" s="1"/>
      <c r="T117" s="1"/>
      <c r="U117" s="1"/>
    </row>
    <row r="118" spans="1:21" s="55" customFormat="1" x14ac:dyDescent="0.25">
      <c r="B118" s="95" t="s">
        <v>101</v>
      </c>
      <c r="C118" s="1">
        <v>5659.3300000000008</v>
      </c>
      <c r="D118" s="1">
        <v>5366.84</v>
      </c>
      <c r="E118" s="1">
        <v>1013.7299999999999</v>
      </c>
      <c r="F118" s="1"/>
      <c r="G118" s="1"/>
      <c r="H118" s="100"/>
      <c r="I118" s="1"/>
      <c r="J118" s="1"/>
      <c r="K118" s="1"/>
      <c r="L118" s="96"/>
      <c r="M118" s="1">
        <v>1023.34</v>
      </c>
      <c r="N118" s="1"/>
      <c r="O118" s="1">
        <f t="shared" si="9"/>
        <v>13063.240000000002</v>
      </c>
      <c r="P118" s="1"/>
      <c r="Q118" s="1"/>
      <c r="R118" s="1"/>
      <c r="S118" s="1"/>
      <c r="T118" s="1"/>
      <c r="U118" s="1"/>
    </row>
    <row r="119" spans="1:21" s="55" customFormat="1" x14ac:dyDescent="0.25">
      <c r="B119" s="95" t="s">
        <v>94</v>
      </c>
      <c r="C119" s="1">
        <v>19514.38</v>
      </c>
      <c r="D119" s="1">
        <v>17818.55</v>
      </c>
      <c r="E119" s="1">
        <v>9112.6200000000008</v>
      </c>
      <c r="F119" s="1">
        <v>18284.149999999994</v>
      </c>
      <c r="G119" s="1">
        <v>27930.670000000009</v>
      </c>
      <c r="H119" s="100">
        <v>10504.34</v>
      </c>
      <c r="I119" s="1">
        <v>13727.64</v>
      </c>
      <c r="J119" s="1">
        <v>33080.82</v>
      </c>
      <c r="K119" s="1">
        <v>27907.7</v>
      </c>
      <c r="L119" s="96">
        <v>9943.93</v>
      </c>
      <c r="M119" s="1">
        <v>12656.27</v>
      </c>
      <c r="N119" s="1"/>
      <c r="O119" s="1">
        <f t="shared" si="9"/>
        <v>200481.07</v>
      </c>
      <c r="P119" s="1"/>
      <c r="Q119" s="1"/>
      <c r="R119" s="1"/>
      <c r="S119" s="1"/>
      <c r="T119" s="1"/>
      <c r="U119" s="1"/>
    </row>
    <row r="120" spans="1:21" x14ac:dyDescent="0.25">
      <c r="B120" s="95" t="s">
        <v>73</v>
      </c>
      <c r="C120" s="1">
        <v>3501.88</v>
      </c>
      <c r="D120" s="1">
        <v>7081.5400000000009</v>
      </c>
      <c r="E120" s="1">
        <v>1108.8</v>
      </c>
      <c r="F120" s="1">
        <v>7207.2100000000009</v>
      </c>
      <c r="G120" s="1">
        <v>4357.4199999999992</v>
      </c>
      <c r="H120" s="100">
        <v>5327.7</v>
      </c>
      <c r="I120" s="1">
        <v>7362.48</v>
      </c>
      <c r="J120" s="1">
        <v>537.69000000000005</v>
      </c>
      <c r="K120" s="1">
        <v>179.23</v>
      </c>
      <c r="L120" s="96"/>
      <c r="M120" s="1">
        <v>694.52</v>
      </c>
      <c r="N120" s="1"/>
      <c r="O120" s="1">
        <f t="shared" si="9"/>
        <v>37358.47</v>
      </c>
      <c r="P120" s="1"/>
      <c r="Q120" s="1"/>
      <c r="R120" s="1"/>
      <c r="S120" s="1"/>
      <c r="T120" s="1"/>
      <c r="U120" s="1"/>
    </row>
    <row r="121" spans="1:21" s="55" customFormat="1" x14ac:dyDescent="0.25">
      <c r="B121" s="95" t="s">
        <v>95</v>
      </c>
      <c r="C121" s="1">
        <v>4102.9400000000005</v>
      </c>
      <c r="D121" s="1">
        <v>1990.65</v>
      </c>
      <c r="E121" s="1">
        <v>944.51</v>
      </c>
      <c r="F121" s="1">
        <v>164.33999999999997</v>
      </c>
      <c r="G121" s="1">
        <v>2074.83</v>
      </c>
      <c r="H121" s="100">
        <v>11284.72</v>
      </c>
      <c r="I121" s="1">
        <v>6110.68</v>
      </c>
      <c r="J121" s="1">
        <v>3334.78</v>
      </c>
      <c r="K121" s="1">
        <v>444.44</v>
      </c>
      <c r="L121" s="96">
        <v>2110.7399999999998</v>
      </c>
      <c r="M121" s="1"/>
      <c r="N121" s="1"/>
      <c r="O121" s="1">
        <f t="shared" si="9"/>
        <v>32562.629999999997</v>
      </c>
      <c r="P121" s="1"/>
      <c r="Q121" s="1"/>
      <c r="R121" s="1"/>
      <c r="S121" s="1"/>
      <c r="T121" s="1"/>
      <c r="U121" s="1"/>
    </row>
    <row r="122" spans="1:21" x14ac:dyDescent="0.25">
      <c r="B122" s="95" t="s">
        <v>20</v>
      </c>
      <c r="C122" s="1">
        <v>19107.500000000004</v>
      </c>
      <c r="D122" s="1"/>
      <c r="E122" s="1">
        <v>35521.839999999997</v>
      </c>
      <c r="F122" s="1">
        <v>39157.520000000004</v>
      </c>
      <c r="G122" s="1">
        <v>11995.47</v>
      </c>
      <c r="H122" s="100">
        <v>43032.69</v>
      </c>
      <c r="I122" s="1">
        <v>28135.53</v>
      </c>
      <c r="J122" s="1">
        <v>27890.68</v>
      </c>
      <c r="K122" s="1">
        <v>5229.33</v>
      </c>
      <c r="L122" s="96">
        <v>15044.57</v>
      </c>
      <c r="M122" s="1">
        <v>15001.43</v>
      </c>
      <c r="N122" s="1"/>
      <c r="O122" s="1">
        <f t="shared" si="9"/>
        <v>240116.56</v>
      </c>
      <c r="P122" s="1"/>
      <c r="Q122" s="1"/>
      <c r="R122" s="1"/>
      <c r="S122" s="1"/>
      <c r="T122" s="1"/>
      <c r="U122" s="1"/>
    </row>
    <row r="123" spans="1:21" s="24" customFormat="1" x14ac:dyDescent="0.25">
      <c r="A123" s="2" t="s">
        <v>32</v>
      </c>
      <c r="B123" s="40"/>
      <c r="C123" s="40">
        <f t="shared" ref="C123:O123" si="11">SUM(C104:C122)</f>
        <v>129418.35000000002</v>
      </c>
      <c r="D123" s="40">
        <f t="shared" si="11"/>
        <v>76592.12</v>
      </c>
      <c r="E123" s="40">
        <f t="shared" si="11"/>
        <v>116596.64999999998</v>
      </c>
      <c r="F123" s="40">
        <f t="shared" si="11"/>
        <v>132493.51</v>
      </c>
      <c r="G123" s="40">
        <f t="shared" si="11"/>
        <v>171724.77</v>
      </c>
      <c r="H123" s="40">
        <f t="shared" si="11"/>
        <v>164349.81</v>
      </c>
      <c r="I123" s="40">
        <f>SUM(I102:I122)</f>
        <v>141215.63999999998</v>
      </c>
      <c r="J123" s="40">
        <f>SUM(J102:J122)</f>
        <v>221434.55</v>
      </c>
      <c r="K123" s="40">
        <f t="shared" ref="K123:N123" si="12">SUM(K102:K122)</f>
        <v>81555.299999999988</v>
      </c>
      <c r="L123" s="40">
        <f t="shared" si="12"/>
        <v>140405.16999999998</v>
      </c>
      <c r="M123" s="40">
        <f t="shared" si="12"/>
        <v>101294.91</v>
      </c>
      <c r="N123" s="40">
        <f t="shared" si="12"/>
        <v>0</v>
      </c>
      <c r="O123" s="40">
        <f t="shared" si="11"/>
        <v>1474807.7999999998</v>
      </c>
    </row>
    <row r="124" spans="1:21" s="32" customFormat="1" x14ac:dyDescent="0.25">
      <c r="A124" s="49" t="s">
        <v>23</v>
      </c>
      <c r="B124" s="95" t="s">
        <v>17</v>
      </c>
      <c r="C124" s="33"/>
      <c r="D124" s="74"/>
      <c r="E124" s="74"/>
      <c r="F124" s="74"/>
      <c r="G124" s="62">
        <v>10106.200000000001</v>
      </c>
      <c r="H124" s="62">
        <v>4210.92</v>
      </c>
      <c r="I124" s="36">
        <v>10848.13</v>
      </c>
      <c r="J124" s="62">
        <v>28073.37</v>
      </c>
      <c r="K124" s="62">
        <v>19017.080000000002</v>
      </c>
      <c r="L124" s="62"/>
      <c r="M124" s="62">
        <v>19268.97</v>
      </c>
      <c r="N124" s="62"/>
      <c r="O124" s="56">
        <f t="shared" si="9"/>
        <v>91524.67</v>
      </c>
    </row>
    <row r="125" spans="1:21" s="32" customFormat="1" x14ac:dyDescent="0.25">
      <c r="B125" s="95" t="s">
        <v>12</v>
      </c>
      <c r="C125" s="36">
        <v>5342.76</v>
      </c>
      <c r="D125" s="63">
        <v>3267.9</v>
      </c>
      <c r="E125" s="63"/>
      <c r="F125" s="63"/>
      <c r="G125" s="62">
        <v>8605.2000000000007</v>
      </c>
      <c r="H125" s="62">
        <v>7668</v>
      </c>
      <c r="I125" s="36"/>
      <c r="J125" s="62"/>
      <c r="K125" s="62"/>
      <c r="L125" s="62">
        <v>8212.32</v>
      </c>
      <c r="M125" s="62">
        <v>1991.44</v>
      </c>
      <c r="N125" s="62"/>
      <c r="O125" s="56">
        <f t="shared" si="9"/>
        <v>35087.620000000003</v>
      </c>
    </row>
    <row r="126" spans="1:21" s="32" customFormat="1" x14ac:dyDescent="0.25">
      <c r="B126" s="95" t="s">
        <v>130</v>
      </c>
      <c r="C126" s="36"/>
      <c r="D126" s="63"/>
      <c r="E126" s="63"/>
      <c r="F126" s="63"/>
      <c r="G126" s="62"/>
      <c r="H126" s="62">
        <v>839.27</v>
      </c>
      <c r="I126" s="36"/>
      <c r="J126" s="62"/>
      <c r="K126" s="62"/>
      <c r="L126" s="62"/>
      <c r="M126" s="62"/>
      <c r="N126" s="62"/>
      <c r="O126" s="56">
        <f t="shared" si="9"/>
        <v>839.27</v>
      </c>
    </row>
    <row r="127" spans="1:21" s="32" customFormat="1" x14ac:dyDescent="0.25">
      <c r="B127" s="95" t="s">
        <v>116</v>
      </c>
      <c r="C127" s="36">
        <v>2365.2400000000002</v>
      </c>
      <c r="D127" s="36">
        <v>4128.41</v>
      </c>
      <c r="E127" s="36"/>
      <c r="F127" s="63"/>
      <c r="G127" s="62"/>
      <c r="H127" s="36"/>
      <c r="I127" s="36"/>
      <c r="J127" s="36"/>
      <c r="K127" s="36"/>
      <c r="L127" s="36"/>
      <c r="M127" s="36"/>
      <c r="N127" s="36"/>
      <c r="O127" s="56">
        <f t="shared" si="9"/>
        <v>6493.65</v>
      </c>
    </row>
    <row r="128" spans="1:21" s="32" customFormat="1" x14ac:dyDescent="0.25">
      <c r="B128" s="95" t="s">
        <v>124</v>
      </c>
      <c r="C128" s="36"/>
      <c r="D128" s="36"/>
      <c r="E128" s="36"/>
      <c r="F128" s="63">
        <v>4877.6400000000003</v>
      </c>
      <c r="G128" s="62">
        <v>2869.2</v>
      </c>
      <c r="H128" s="36"/>
      <c r="I128" s="36"/>
      <c r="J128" s="36"/>
      <c r="K128" s="36"/>
      <c r="L128" s="36"/>
      <c r="M128" s="36"/>
      <c r="N128" s="36"/>
      <c r="O128" s="56">
        <f t="shared" si="9"/>
        <v>7746.84</v>
      </c>
    </row>
    <row r="129" spans="1:15" s="32" customFormat="1" x14ac:dyDescent="0.25">
      <c r="B129" s="95" t="s">
        <v>83</v>
      </c>
      <c r="C129" s="36"/>
      <c r="D129" s="36"/>
      <c r="E129" s="36"/>
      <c r="F129" s="63"/>
      <c r="G129" s="62"/>
      <c r="H129" s="36"/>
      <c r="I129" s="36"/>
      <c r="J129" s="36">
        <v>4687.5</v>
      </c>
      <c r="K129" s="36">
        <v>2935.8</v>
      </c>
      <c r="L129" s="36">
        <v>5793.31</v>
      </c>
      <c r="M129" s="36"/>
      <c r="N129" s="36"/>
      <c r="O129" s="56">
        <f t="shared" si="9"/>
        <v>13416.61</v>
      </c>
    </row>
    <row r="130" spans="1:15" s="32" customFormat="1" x14ac:dyDescent="0.25">
      <c r="B130" s="95" t="s">
        <v>3</v>
      </c>
      <c r="C130" s="36"/>
      <c r="D130" s="36">
        <v>3993.9</v>
      </c>
      <c r="E130" s="36">
        <v>4407.3</v>
      </c>
      <c r="F130" s="63">
        <v>3997.5</v>
      </c>
      <c r="G130" s="62"/>
      <c r="H130" s="36">
        <v>1195.5</v>
      </c>
      <c r="I130" s="36">
        <v>1912.8</v>
      </c>
      <c r="J130" s="36">
        <v>675</v>
      </c>
      <c r="K130" s="36"/>
      <c r="L130" s="36"/>
      <c r="M130" s="36">
        <v>774</v>
      </c>
      <c r="N130" s="36"/>
      <c r="O130" s="56">
        <f t="shared" si="9"/>
        <v>16956</v>
      </c>
    </row>
    <row r="131" spans="1:15" s="32" customFormat="1" x14ac:dyDescent="0.25">
      <c r="B131" s="95" t="s">
        <v>72</v>
      </c>
      <c r="C131" s="36"/>
      <c r="D131" s="36">
        <v>961.8599999999999</v>
      </c>
      <c r="E131" s="36"/>
      <c r="F131" s="63">
        <v>4465.4599999999991</v>
      </c>
      <c r="G131" s="62"/>
      <c r="H131" s="36">
        <v>1395.46</v>
      </c>
      <c r="I131" s="36"/>
      <c r="J131" s="36"/>
      <c r="K131" s="36"/>
      <c r="L131" s="36"/>
      <c r="M131" s="36"/>
      <c r="N131" s="36"/>
      <c r="O131" s="56">
        <f t="shared" si="9"/>
        <v>6822.7799999999988</v>
      </c>
    </row>
    <row r="132" spans="1:15" s="32" customFormat="1" x14ac:dyDescent="0.25">
      <c r="B132" s="95" t="s">
        <v>90</v>
      </c>
      <c r="C132" s="36"/>
      <c r="D132" s="36"/>
      <c r="E132" s="36"/>
      <c r="F132" s="63"/>
      <c r="G132" s="62"/>
      <c r="H132" s="36"/>
      <c r="I132" s="36"/>
      <c r="J132" s="36"/>
      <c r="K132" s="36"/>
      <c r="L132" s="36"/>
      <c r="M132" s="36">
        <v>6660.5</v>
      </c>
      <c r="N132" s="36"/>
      <c r="O132" s="56">
        <f t="shared" si="9"/>
        <v>6660.5</v>
      </c>
    </row>
    <row r="133" spans="1:15" s="32" customFormat="1" x14ac:dyDescent="0.25">
      <c r="A133" s="54"/>
      <c r="B133" s="95" t="s">
        <v>22</v>
      </c>
      <c r="C133" s="36">
        <v>25389.73</v>
      </c>
      <c r="D133" s="36">
        <v>20800.739999999998</v>
      </c>
      <c r="E133" s="36">
        <v>7399.9999999999982</v>
      </c>
      <c r="F133" s="63">
        <v>10352.099999999999</v>
      </c>
      <c r="G133" s="62">
        <v>11141.68</v>
      </c>
      <c r="H133" s="36">
        <v>10766.66</v>
      </c>
      <c r="I133" s="36"/>
      <c r="J133" s="36">
        <v>8302.7999999999993</v>
      </c>
      <c r="K133" s="36">
        <v>6361.24</v>
      </c>
      <c r="L133" s="36">
        <v>14572.8</v>
      </c>
      <c r="M133" s="36">
        <v>28217.77</v>
      </c>
      <c r="N133" s="36"/>
      <c r="O133" s="56">
        <f t="shared" si="9"/>
        <v>143305.52000000002</v>
      </c>
    </row>
    <row r="134" spans="1:15" s="32" customFormat="1" x14ac:dyDescent="0.25">
      <c r="A134" s="55"/>
      <c r="B134" s="55" t="s">
        <v>123</v>
      </c>
      <c r="C134" s="36"/>
      <c r="D134" s="36"/>
      <c r="E134" s="36"/>
      <c r="F134" s="63"/>
      <c r="G134" s="62"/>
      <c r="H134" s="36"/>
      <c r="I134" s="36"/>
      <c r="J134" s="36"/>
      <c r="K134" s="36">
        <v>6006.19</v>
      </c>
      <c r="L134" s="36"/>
      <c r="M134" s="36"/>
      <c r="N134" s="36"/>
      <c r="O134" s="56">
        <f t="shared" si="9"/>
        <v>6006.19</v>
      </c>
    </row>
    <row r="135" spans="1:15" s="32" customFormat="1" x14ac:dyDescent="0.25">
      <c r="A135" s="55"/>
      <c r="B135" s="55" t="s">
        <v>114</v>
      </c>
      <c r="C135" s="36"/>
      <c r="D135" s="36"/>
      <c r="E135" s="36"/>
      <c r="F135" s="63"/>
      <c r="G135" s="62"/>
      <c r="H135" s="36"/>
      <c r="I135" s="36"/>
      <c r="J135" s="36"/>
      <c r="K135" s="36"/>
      <c r="L135" s="36"/>
      <c r="M135" s="36">
        <v>2712.26</v>
      </c>
      <c r="N135" s="36"/>
      <c r="O135" s="56">
        <f t="shared" si="9"/>
        <v>2712.26</v>
      </c>
    </row>
    <row r="136" spans="1:15" s="32" customFormat="1" x14ac:dyDescent="0.25">
      <c r="A136" s="55"/>
      <c r="B136" s="95" t="s">
        <v>101</v>
      </c>
      <c r="C136" s="36">
        <v>18503.510000000006</v>
      </c>
      <c r="D136" s="36">
        <v>3492.98</v>
      </c>
      <c r="E136" s="36">
        <v>2693.32</v>
      </c>
      <c r="F136" s="63">
        <v>2870.49</v>
      </c>
      <c r="G136" s="62">
        <v>4386.04</v>
      </c>
      <c r="H136" s="36">
        <v>5544.64</v>
      </c>
      <c r="I136" s="36">
        <v>1423.36</v>
      </c>
      <c r="J136" s="36">
        <v>9473.2999999999993</v>
      </c>
      <c r="K136" s="36">
        <v>7856.75</v>
      </c>
      <c r="L136" s="36"/>
      <c r="M136" s="36">
        <v>11866.56</v>
      </c>
      <c r="N136" s="36"/>
      <c r="O136" s="56">
        <f t="shared" si="9"/>
        <v>68110.95</v>
      </c>
    </row>
    <row r="137" spans="1:15" s="32" customFormat="1" x14ac:dyDescent="0.25">
      <c r="A137" s="55"/>
      <c r="B137" s="95" t="s">
        <v>111</v>
      </c>
      <c r="C137" s="36">
        <v>3090.96</v>
      </c>
      <c r="D137" s="36">
        <v>6439.5</v>
      </c>
      <c r="E137" s="36">
        <v>2318.2199999999998</v>
      </c>
      <c r="F137" s="63">
        <v>7401.13</v>
      </c>
      <c r="G137" s="62">
        <v>5477.8700000000008</v>
      </c>
      <c r="H137" s="36">
        <v>4344.5200000000004</v>
      </c>
      <c r="I137" s="36">
        <v>2060.64</v>
      </c>
      <c r="J137" s="36">
        <v>4636.4399999999996</v>
      </c>
      <c r="K137" s="36">
        <v>3863.7</v>
      </c>
      <c r="L137" s="83">
        <v>7366.79</v>
      </c>
      <c r="M137" s="36">
        <v>4894.0200000000004</v>
      </c>
      <c r="N137" s="36"/>
      <c r="O137" s="56">
        <f t="shared" si="9"/>
        <v>51893.789999999994</v>
      </c>
    </row>
    <row r="138" spans="1:15" s="32" customFormat="1" x14ac:dyDescent="0.25">
      <c r="A138" s="55"/>
      <c r="B138" s="95" t="s">
        <v>73</v>
      </c>
      <c r="C138" s="36"/>
      <c r="D138" s="36"/>
      <c r="E138" s="36"/>
      <c r="F138" s="63"/>
      <c r="G138" s="62"/>
      <c r="H138" s="36"/>
      <c r="I138" s="36"/>
      <c r="J138" s="36"/>
      <c r="K138" s="36"/>
      <c r="L138" s="83">
        <v>731.96</v>
      </c>
      <c r="M138" s="36">
        <v>5468.12</v>
      </c>
      <c r="N138" s="36"/>
      <c r="O138" s="56">
        <f t="shared" si="9"/>
        <v>6200.08</v>
      </c>
    </row>
    <row r="139" spans="1:15" s="32" customFormat="1" x14ac:dyDescent="0.25">
      <c r="A139" s="55"/>
      <c r="B139" s="95" t="s">
        <v>20</v>
      </c>
      <c r="C139" s="36">
        <v>8505.6899999999987</v>
      </c>
      <c r="D139" s="36">
        <v>3219.88</v>
      </c>
      <c r="E139" s="36">
        <v>4746.0599999999995</v>
      </c>
      <c r="F139" s="63"/>
      <c r="G139" s="62">
        <v>8375.4</v>
      </c>
      <c r="H139" s="36">
        <v>7258.68</v>
      </c>
      <c r="I139" s="36">
        <v>5583.6</v>
      </c>
      <c r="J139" s="36">
        <v>3908.52</v>
      </c>
      <c r="K139" s="36">
        <v>6421.14</v>
      </c>
      <c r="L139" s="83"/>
      <c r="M139" s="36">
        <v>6141.96</v>
      </c>
      <c r="N139" s="36"/>
      <c r="O139" s="56">
        <f t="shared" si="9"/>
        <v>54160.929999999993</v>
      </c>
    </row>
    <row r="140" spans="1:15" s="24" customFormat="1" x14ac:dyDescent="0.25">
      <c r="A140" s="2" t="s">
        <v>33</v>
      </c>
      <c r="B140" s="40"/>
      <c r="C140" s="28">
        <f>SUM(C124:C139)</f>
        <v>63197.89</v>
      </c>
      <c r="D140" s="28">
        <f t="shared" ref="D140:O140" si="13">SUM(D124:D139)</f>
        <v>46305.17</v>
      </c>
      <c r="E140" s="28">
        <f t="shared" si="13"/>
        <v>21564.9</v>
      </c>
      <c r="F140" s="28">
        <f t="shared" si="13"/>
        <v>33964.319999999992</v>
      </c>
      <c r="G140" s="28">
        <f t="shared" si="13"/>
        <v>50961.590000000004</v>
      </c>
      <c r="H140" s="28">
        <f t="shared" si="13"/>
        <v>43223.65</v>
      </c>
      <c r="I140" s="28">
        <f t="shared" si="13"/>
        <v>21828.53</v>
      </c>
      <c r="J140" s="28">
        <f t="shared" si="13"/>
        <v>59756.93</v>
      </c>
      <c r="K140" s="28">
        <f t="shared" si="13"/>
        <v>52461.9</v>
      </c>
      <c r="L140" s="28">
        <f t="shared" si="13"/>
        <v>36677.18</v>
      </c>
      <c r="M140" s="28">
        <f t="shared" si="13"/>
        <v>87995.6</v>
      </c>
      <c r="N140" s="28">
        <f t="shared" si="13"/>
        <v>0</v>
      </c>
      <c r="O140" s="28">
        <f t="shared" si="13"/>
        <v>517937.66000000009</v>
      </c>
    </row>
    <row r="141" spans="1:15" s="24" customFormat="1" x14ac:dyDescent="0.25">
      <c r="A141" s="25" t="s">
        <v>26</v>
      </c>
      <c r="B141" s="29"/>
      <c r="C141" s="29">
        <f t="shared" ref="C141:O141" si="14">C140+C123+C101+C60+C41+C36+C28</f>
        <v>1001293.01</v>
      </c>
      <c r="D141" s="29">
        <f t="shared" si="14"/>
        <v>605798.77</v>
      </c>
      <c r="E141" s="29">
        <f t="shared" si="14"/>
        <v>643790.3600000001</v>
      </c>
      <c r="F141" s="29">
        <f t="shared" si="14"/>
        <v>807978.08000000007</v>
      </c>
      <c r="G141" s="29">
        <f t="shared" si="14"/>
        <v>692729.24</v>
      </c>
      <c r="H141" s="29">
        <f t="shared" si="14"/>
        <v>743040.75</v>
      </c>
      <c r="I141" s="29">
        <f t="shared" si="14"/>
        <v>903961.9600000002</v>
      </c>
      <c r="J141" s="29">
        <f t="shared" si="14"/>
        <v>1147728.8299999998</v>
      </c>
      <c r="K141" s="29">
        <f t="shared" si="14"/>
        <v>773384.95000000019</v>
      </c>
      <c r="L141" s="29">
        <f t="shared" si="14"/>
        <v>724384.40000000014</v>
      </c>
      <c r="M141" s="29">
        <f t="shared" si="14"/>
        <v>930992.85000000009</v>
      </c>
      <c r="N141" s="29">
        <f t="shared" si="14"/>
        <v>0</v>
      </c>
      <c r="O141" s="29">
        <f t="shared" si="14"/>
        <v>8972146.3800000008</v>
      </c>
    </row>
    <row r="142" spans="1:15" x14ac:dyDescent="0.25">
      <c r="B142" s="95"/>
      <c r="G142" s="31"/>
    </row>
    <row r="143" spans="1:15" x14ac:dyDescent="0.25">
      <c r="B143" s="95"/>
    </row>
    <row r="144" spans="1:15" x14ac:dyDescent="0.25">
      <c r="B144" s="95"/>
    </row>
    <row r="145" spans="2:2" x14ac:dyDescent="0.25">
      <c r="B145" s="95"/>
    </row>
    <row r="146" spans="2:2" x14ac:dyDescent="0.25">
      <c r="B146" s="95"/>
    </row>
    <row r="147" spans="2:2" x14ac:dyDescent="0.25">
      <c r="B147" s="95"/>
    </row>
    <row r="148" spans="2:2" x14ac:dyDescent="0.25">
      <c r="B148" s="95"/>
    </row>
    <row r="149" spans="2:2" x14ac:dyDescent="0.25">
      <c r="B149" s="95"/>
    </row>
    <row r="150" spans="2:2" x14ac:dyDescent="0.25">
      <c r="B150" s="95"/>
    </row>
    <row r="151" spans="2:2" x14ac:dyDescent="0.25">
      <c r="B151" s="95"/>
    </row>
    <row r="152" spans="2:2" x14ac:dyDescent="0.25">
      <c r="B152" s="95"/>
    </row>
    <row r="153" spans="2:2" x14ac:dyDescent="0.25">
      <c r="B153" s="95"/>
    </row>
    <row r="154" spans="2:2" x14ac:dyDescent="0.25">
      <c r="B154" s="95"/>
    </row>
    <row r="155" spans="2:2" x14ac:dyDescent="0.25">
      <c r="B155" s="95"/>
    </row>
    <row r="156" spans="2:2" x14ac:dyDescent="0.25">
      <c r="B156" s="95"/>
    </row>
    <row r="157" spans="2:2" x14ac:dyDescent="0.25">
      <c r="B157" s="95"/>
    </row>
    <row r="158" spans="2:2" x14ac:dyDescent="0.25">
      <c r="B158" s="95"/>
    </row>
    <row r="159" spans="2:2" x14ac:dyDescent="0.25">
      <c r="B159" s="95"/>
    </row>
    <row r="160" spans="2:2" x14ac:dyDescent="0.25">
      <c r="B160" s="95"/>
    </row>
    <row r="161" spans="2:2" x14ac:dyDescent="0.25">
      <c r="B161" s="95"/>
    </row>
    <row r="162" spans="2:2" x14ac:dyDescent="0.25">
      <c r="B162" s="95"/>
    </row>
    <row r="163" spans="2:2" x14ac:dyDescent="0.25">
      <c r="B163" s="95"/>
    </row>
    <row r="164" spans="2:2" x14ac:dyDescent="0.25">
      <c r="B164" s="95"/>
    </row>
    <row r="165" spans="2:2" x14ac:dyDescent="0.25">
      <c r="B165" s="95"/>
    </row>
    <row r="166" spans="2:2" x14ac:dyDescent="0.25">
      <c r="B166" s="95"/>
    </row>
    <row r="167" spans="2:2" x14ac:dyDescent="0.25">
      <c r="B167" s="95"/>
    </row>
    <row r="168" spans="2:2" x14ac:dyDescent="0.25">
      <c r="B168" s="95"/>
    </row>
    <row r="169" spans="2:2" x14ac:dyDescent="0.25">
      <c r="B169" s="95"/>
    </row>
    <row r="170" spans="2:2" x14ac:dyDescent="0.25">
      <c r="B170" s="95"/>
    </row>
    <row r="171" spans="2:2" x14ac:dyDescent="0.25">
      <c r="B171" s="95"/>
    </row>
    <row r="172" spans="2:2" x14ac:dyDescent="0.25">
      <c r="B172" s="95"/>
    </row>
    <row r="173" spans="2:2" x14ac:dyDescent="0.25">
      <c r="B173" s="95"/>
    </row>
    <row r="174" spans="2:2" x14ac:dyDescent="0.25">
      <c r="B174" s="95"/>
    </row>
    <row r="175" spans="2:2" x14ac:dyDescent="0.25">
      <c r="B175" s="95"/>
    </row>
    <row r="176" spans="2:2" x14ac:dyDescent="0.25">
      <c r="B176" s="95"/>
    </row>
    <row r="177" spans="2:2" x14ac:dyDescent="0.25">
      <c r="B177" s="95"/>
    </row>
    <row r="178" spans="2:2" x14ac:dyDescent="0.25">
      <c r="B178" s="95"/>
    </row>
    <row r="179" spans="2:2" x14ac:dyDescent="0.25">
      <c r="B179" s="95"/>
    </row>
    <row r="180" spans="2:2" x14ac:dyDescent="0.25">
      <c r="B180" s="95"/>
    </row>
    <row r="181" spans="2:2" x14ac:dyDescent="0.25">
      <c r="B181" s="95"/>
    </row>
    <row r="182" spans="2:2" x14ac:dyDescent="0.25">
      <c r="B182" s="95"/>
    </row>
    <row r="183" spans="2:2" x14ac:dyDescent="0.25">
      <c r="B183" s="95"/>
    </row>
    <row r="184" spans="2:2" x14ac:dyDescent="0.25">
      <c r="B184" s="95"/>
    </row>
    <row r="185" spans="2:2" x14ac:dyDescent="0.25">
      <c r="B185" s="95"/>
    </row>
    <row r="186" spans="2:2" x14ac:dyDescent="0.25">
      <c r="B186" s="95"/>
    </row>
    <row r="187" spans="2:2" x14ac:dyDescent="0.25">
      <c r="B187" s="95"/>
    </row>
    <row r="188" spans="2:2" x14ac:dyDescent="0.25">
      <c r="B188" s="95"/>
    </row>
    <row r="189" spans="2:2" x14ac:dyDescent="0.25">
      <c r="B189" s="95"/>
    </row>
    <row r="190" spans="2:2" x14ac:dyDescent="0.25">
      <c r="B190" s="95"/>
    </row>
    <row r="191" spans="2:2" x14ac:dyDescent="0.25">
      <c r="B191" s="95"/>
    </row>
    <row r="192" spans="2:2" x14ac:dyDescent="0.25">
      <c r="B192" s="95"/>
    </row>
    <row r="193" spans="2:2" x14ac:dyDescent="0.25">
      <c r="B193" s="95"/>
    </row>
    <row r="194" spans="2:2" x14ac:dyDescent="0.25">
      <c r="B194" s="95"/>
    </row>
    <row r="195" spans="2:2" x14ac:dyDescent="0.25">
      <c r="B195" s="95"/>
    </row>
    <row r="196" spans="2:2" x14ac:dyDescent="0.25">
      <c r="B196" s="95"/>
    </row>
    <row r="197" spans="2:2" x14ac:dyDescent="0.25">
      <c r="B197" s="95"/>
    </row>
    <row r="198" spans="2:2" x14ac:dyDescent="0.25">
      <c r="B198" s="95"/>
    </row>
    <row r="199" spans="2:2" x14ac:dyDescent="0.25">
      <c r="B199" s="95"/>
    </row>
    <row r="200" spans="2:2" x14ac:dyDescent="0.25">
      <c r="B200" s="95"/>
    </row>
    <row r="201" spans="2:2" x14ac:dyDescent="0.25">
      <c r="B201" s="95"/>
    </row>
    <row r="202" spans="2:2" x14ac:dyDescent="0.25">
      <c r="B202" s="95"/>
    </row>
    <row r="203" spans="2:2" x14ac:dyDescent="0.25">
      <c r="B203" s="95"/>
    </row>
    <row r="204" spans="2:2" x14ac:dyDescent="0.25">
      <c r="B204" s="95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&amp; Agency Spend</vt:lpstr>
      <vt:lpstr>Agency by Supplier </vt:lpstr>
    </vt:vector>
  </TitlesOfParts>
  <Company>RBHT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Woodhouse Anthony</cp:lastModifiedBy>
  <dcterms:created xsi:type="dcterms:W3CDTF">2015-06-24T13:44:42Z</dcterms:created>
  <dcterms:modified xsi:type="dcterms:W3CDTF">2019-03-12T14:37:31Z</dcterms:modified>
</cp:coreProperties>
</file>