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Finance\FOI\FOI Publication Scheme\2023-24\"/>
    </mc:Choice>
  </mc:AlternateContent>
  <xr:revisionPtr revIDLastSave="0" documentId="8_{34A271B0-9F08-4825-BE90-5C979A4902F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nk &amp; Agency Spend" sheetId="2" r:id="rId1"/>
    <sheet name="Agency by Supplier " sheetId="4" r:id="rId2"/>
    <sheet name="CPP APROVED AGENCI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4" l="1"/>
  <c r="O49" i="4"/>
  <c r="O48" i="4"/>
  <c r="O47" i="4"/>
  <c r="O46" i="4"/>
  <c r="O45" i="4"/>
  <c r="O44" i="4"/>
  <c r="O43" i="4"/>
  <c r="O42" i="4"/>
  <c r="O41" i="4"/>
  <c r="O37" i="4"/>
  <c r="O36" i="4"/>
  <c r="O35" i="4"/>
  <c r="O34" i="4"/>
  <c r="O33" i="4"/>
  <c r="O32" i="4"/>
  <c r="O31" i="4"/>
  <c r="O25" i="4"/>
  <c r="O24" i="4"/>
  <c r="O8" i="4"/>
  <c r="O7" i="4"/>
  <c r="O6" i="4"/>
  <c r="N39" i="4"/>
  <c r="M39" i="4"/>
  <c r="L39" i="4"/>
  <c r="K39" i="4"/>
  <c r="J39" i="4"/>
  <c r="I39" i="4"/>
  <c r="H39" i="4"/>
  <c r="G39" i="4"/>
  <c r="F39" i="4"/>
  <c r="E39" i="4"/>
  <c r="D39" i="4"/>
  <c r="O23" i="4"/>
  <c r="C39" i="4"/>
  <c r="M18" i="2"/>
  <c r="L18" i="2"/>
  <c r="K18" i="2"/>
  <c r="J18" i="2"/>
  <c r="I18" i="2"/>
  <c r="H18" i="2"/>
  <c r="G18" i="2"/>
  <c r="F18" i="2"/>
  <c r="E18" i="2"/>
  <c r="D18" i="2"/>
  <c r="C18" i="2"/>
  <c r="M17" i="2"/>
  <c r="L17" i="2"/>
  <c r="K17" i="2"/>
  <c r="J17" i="2"/>
  <c r="I17" i="2"/>
  <c r="H17" i="2"/>
  <c r="G17" i="2"/>
  <c r="F17" i="2"/>
  <c r="E17" i="2"/>
  <c r="D17" i="2"/>
  <c r="C17" i="2"/>
  <c r="B17" i="2"/>
  <c r="B18" i="2"/>
  <c r="O17" i="4"/>
  <c r="O18" i="4"/>
  <c r="O15" i="4"/>
  <c r="N14" i="4" l="1"/>
  <c r="M14" i="4"/>
  <c r="L14" i="4"/>
  <c r="K14" i="4"/>
  <c r="J14" i="4"/>
  <c r="I14" i="4"/>
  <c r="H14" i="4"/>
  <c r="G14" i="4"/>
  <c r="F14" i="4"/>
  <c r="E14" i="4"/>
  <c r="D14" i="4"/>
  <c r="C14" i="4"/>
  <c r="O13" i="4"/>
  <c r="O55" i="4"/>
  <c r="N57" i="4"/>
  <c r="M57" i="4"/>
  <c r="L57" i="4"/>
  <c r="K57" i="4"/>
  <c r="J57" i="4"/>
  <c r="I57" i="4"/>
  <c r="H57" i="4"/>
  <c r="G57" i="4"/>
  <c r="F57" i="4"/>
  <c r="E57" i="4"/>
  <c r="D57" i="4"/>
  <c r="C57" i="4"/>
  <c r="O56" i="4"/>
  <c r="O30" i="4"/>
  <c r="O19" i="4"/>
  <c r="O16" i="4"/>
  <c r="N52" i="4"/>
  <c r="M52" i="4"/>
  <c r="L52" i="4"/>
  <c r="K52" i="4"/>
  <c r="J52" i="4"/>
  <c r="I52" i="4"/>
  <c r="H52" i="4"/>
  <c r="G52" i="4"/>
  <c r="F52" i="4"/>
  <c r="E52" i="4"/>
  <c r="D52" i="4"/>
  <c r="C52" i="4"/>
  <c r="N22" i="4"/>
  <c r="M22" i="4"/>
  <c r="L22" i="4"/>
  <c r="K22" i="4"/>
  <c r="J22" i="4"/>
  <c r="I22" i="4"/>
  <c r="H22" i="4"/>
  <c r="G22" i="4"/>
  <c r="F22" i="4"/>
  <c r="E22" i="4"/>
  <c r="D22" i="4"/>
  <c r="C22" i="4"/>
  <c r="O9" i="4"/>
  <c r="L19" i="2"/>
  <c r="N12" i="4"/>
  <c r="M12" i="4"/>
  <c r="L12" i="4"/>
  <c r="K12" i="4"/>
  <c r="J12" i="4"/>
  <c r="I12" i="4"/>
  <c r="H12" i="4"/>
  <c r="G12" i="4"/>
  <c r="F12" i="4"/>
  <c r="E12" i="4"/>
  <c r="D12" i="4"/>
  <c r="O29" i="4"/>
  <c r="O28" i="4"/>
  <c r="O38" i="4"/>
  <c r="N58" i="4" l="1"/>
  <c r="H58" i="4"/>
  <c r="I58" i="4"/>
  <c r="J58" i="4"/>
  <c r="K58" i="4"/>
  <c r="D58" i="4"/>
  <c r="L58" i="4"/>
  <c r="F58" i="4"/>
  <c r="G58" i="4"/>
  <c r="E58" i="4"/>
  <c r="M58" i="4"/>
  <c r="O14" i="4"/>
  <c r="O11" i="4"/>
  <c r="O26" i="4" l="1"/>
  <c r="O27" i="4" l="1"/>
  <c r="O39" i="4" s="1"/>
  <c r="O40" i="4" l="1"/>
  <c r="O51" i="4" l="1"/>
  <c r="O21" i="4" l="1"/>
  <c r="O20" i="4" l="1"/>
  <c r="O22" i="4" s="1"/>
  <c r="O5" i="4" l="1"/>
  <c r="O54" i="4" l="1"/>
  <c r="O10" i="4" l="1"/>
  <c r="C12" i="4"/>
  <c r="C58" i="4" s="1"/>
  <c r="O52" i="4" l="1"/>
  <c r="O53" i="4" l="1"/>
  <c r="O57" i="4" s="1"/>
  <c r="O12" i="4" l="1"/>
  <c r="O58" i="4" s="1"/>
  <c r="H19" i="2" l="1"/>
  <c r="M19" i="2"/>
  <c r="K19" i="2"/>
  <c r="J19" i="2"/>
  <c r="I19" i="2"/>
  <c r="G19" i="2"/>
  <c r="F19" i="2"/>
  <c r="E19" i="2"/>
  <c r="D19" i="2"/>
  <c r="C19" i="2" l="1"/>
  <c r="B19" i="2"/>
  <c r="N7" i="2" l="1"/>
  <c r="N8" i="2"/>
  <c r="N9" i="2"/>
  <c r="N10" i="2"/>
  <c r="N11" i="2"/>
  <c r="N12" i="2"/>
  <c r="N13" i="2"/>
  <c r="N14" i="2"/>
  <c r="N15" i="2"/>
  <c r="N16" i="2"/>
  <c r="N6" i="2" l="1"/>
  <c r="N18" i="2" s="1"/>
  <c r="N5" i="2"/>
  <c r="N17" i="2" l="1"/>
  <c r="N19" i="2" l="1"/>
</calcChain>
</file>

<file path=xl/sharedStrings.xml><?xml version="1.0" encoding="utf-8"?>
<sst xmlns="http://schemas.openxmlformats.org/spreadsheetml/2006/main" count="135" uniqueCount="123">
  <si>
    <t>Period</t>
  </si>
  <si>
    <t>Customer/Supplier Name</t>
  </si>
  <si>
    <t>Junior Doctors</t>
  </si>
  <si>
    <t>HAYS SPECIALIST RECRUITMENT LIMITED</t>
  </si>
  <si>
    <t>Administration</t>
  </si>
  <si>
    <t>YOUR WORLD RECRUITMENT LTD</t>
  </si>
  <si>
    <t>P &amp; T Staff</t>
  </si>
  <si>
    <t>Pams Staff</t>
  </si>
  <si>
    <t>Grand Total</t>
  </si>
  <si>
    <t>Administration Total</t>
  </si>
  <si>
    <t>Ancillary Total</t>
  </si>
  <si>
    <t>Junior Doctors Total</t>
  </si>
  <si>
    <t>Nursing Total</t>
  </si>
  <si>
    <t>P &amp; T Staff Total</t>
  </si>
  <si>
    <t>Pams Staff Total</t>
  </si>
  <si>
    <t xml:space="preserve">Agency Invoices Paid by Month </t>
  </si>
  <si>
    <t>Note:</t>
  </si>
  <si>
    <t xml:space="preserve">Amounts given below relate to invoices paid in the period and therefore will not exactly match the summary table as these do not include accruals. </t>
  </si>
  <si>
    <t>Staff Group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</si>
  <si>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</si>
  <si>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</si>
  <si>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</si>
  <si>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</si>
  <si>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</si>
  <si>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</si>
  <si>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</si>
  <si>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</si>
  <si>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</si>
  <si>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</si>
  <si>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</si>
  <si>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</si>
  <si>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YTD</t>
  </si>
  <si>
    <t>Administration Agency</t>
  </si>
  <si>
    <t>Administration Bank</t>
  </si>
  <si>
    <t>Ancillary Agency</t>
  </si>
  <si>
    <t>Ancillary Bank</t>
  </si>
  <si>
    <t>Junior Doctors Locum</t>
  </si>
  <si>
    <t>Junior Doctors Agency</t>
  </si>
  <si>
    <t>Nursing Agency</t>
  </si>
  <si>
    <t>Nursing Bank</t>
  </si>
  <si>
    <t>Pams Staff Agency</t>
  </si>
  <si>
    <t>Pams Staff Bank</t>
  </si>
  <si>
    <t>P &amp; T Staff Agency</t>
  </si>
  <si>
    <t>P &amp; T Staff Bank</t>
  </si>
  <si>
    <t>Agency</t>
  </si>
  <si>
    <t>Bank</t>
  </si>
  <si>
    <t>Total</t>
  </si>
  <si>
    <t>Notes:</t>
  </si>
  <si>
    <t xml:space="preserve">Consultant locum spend relates to fixed term consultant appointments. </t>
  </si>
  <si>
    <t xml:space="preserve">PAM (Professions Allied to Medicine) staff includes radiographers/imaging staff, therapists. </t>
  </si>
  <si>
    <t xml:space="preserve">P&amp;T (Professional and Technical) staff includes pharmacists, scientist/laboratory medicine staff, cardiac physiologists, psycho-social staff. </t>
  </si>
  <si>
    <t xml:space="preserve">Staff Type </t>
  </si>
  <si>
    <t xml:space="preserve">Values above are the accounted-for sums and include expenditure accruals as appropriate. </t>
  </si>
  <si>
    <t>BLUE ARROW LTD</t>
  </si>
  <si>
    <t>CAREJOY HEALTHCARE LTD</t>
  </si>
  <si>
    <t>NC HEALTHCARE LIMITED</t>
  </si>
  <si>
    <t>Nursing</t>
  </si>
  <si>
    <t>DAY WEBSTER LIMITED</t>
  </si>
  <si>
    <t>GLOBE LOCUMS LIMITED</t>
  </si>
  <si>
    <t>HCL HEALTHCARE LTD</t>
  </si>
  <si>
    <t>MEDICSPRO LTD</t>
  </si>
  <si>
    <t>ZENTAR UK LIMITED</t>
  </si>
  <si>
    <t>ASSURED PERFUSION AND MEDICAL SERVICES LTD</t>
  </si>
  <si>
    <t>IMC LOCUMS LTD</t>
  </si>
  <si>
    <t>MAXXIMA LTD</t>
  </si>
  <si>
    <t>SANCTUARY PERSONNEL LTD</t>
  </si>
  <si>
    <t>MLC PARTNERS</t>
  </si>
  <si>
    <t>CONTINENTAL NURSE</t>
  </si>
  <si>
    <t>LOCUM PEOPLE LTD</t>
  </si>
  <si>
    <t>CPP (Collaborative Procurement Partnership) approved agencies – List as of November 21</t>
  </si>
  <si>
    <t>Agencies for Nurses</t>
  </si>
  <si>
    <t>Tier 1 Suppliers (On Framework)</t>
  </si>
  <si>
    <t>Atlantis Medical</t>
  </si>
  <si>
    <t>MyLocum</t>
  </si>
  <si>
    <t>Lifeline Personnel</t>
  </si>
  <si>
    <t>Eleventh hour</t>
  </si>
  <si>
    <t>Pulse Nursing</t>
  </si>
  <si>
    <t>Medics Pro</t>
  </si>
  <si>
    <t>Altrix</t>
  </si>
  <si>
    <t>Medsol Healthcare</t>
  </si>
  <si>
    <t>Unity Healthcare Recruitment</t>
  </si>
  <si>
    <t>Zentar</t>
  </si>
  <si>
    <t>Hojona</t>
  </si>
  <si>
    <t>Coyle Medical</t>
  </si>
  <si>
    <t>Cromwell</t>
  </si>
  <si>
    <t>HSA (ITU)</t>
  </si>
  <si>
    <t>AMC Professionals – do not use unless emergency if possible</t>
  </si>
  <si>
    <t>British Nursing Association (BNA) (HCA ONLY)</t>
  </si>
  <si>
    <t>Medical Locums</t>
  </si>
  <si>
    <t>Canary Locums</t>
  </si>
  <si>
    <t>EP Healthcare</t>
  </si>
  <si>
    <t>Urgent Staffing</t>
  </si>
  <si>
    <t>MSL Healthcare</t>
  </si>
  <si>
    <t>TFS Healthcare (ITU nurses only)</t>
  </si>
  <si>
    <t>Off the Framework agencies</t>
  </si>
  <si>
    <t>Frontline Locums – mainly for ITU</t>
  </si>
  <si>
    <t>Nexxa Healthcare</t>
  </si>
  <si>
    <t>Greenstaff</t>
  </si>
  <si>
    <t>Nursing 24</t>
  </si>
  <si>
    <t>Priority Nursing (ITU)</t>
  </si>
  <si>
    <t>Vulcan Healthcare Staffing (ITU)</t>
  </si>
  <si>
    <t>Nationwide Nurses</t>
  </si>
  <si>
    <t>SKILLED MEDICAL LTD</t>
  </si>
  <si>
    <t>ID MEDICAL NURSING</t>
  </si>
  <si>
    <t>WOODROW MERCER RECRUITMENT LTD TA NGENIUM</t>
  </si>
  <si>
    <t>AMC PROFESSIONAL PLC</t>
  </si>
  <si>
    <t>TFS HEALTHCARE</t>
  </si>
  <si>
    <t>MEDECHO LTD</t>
  </si>
  <si>
    <t>THE LOCUM AGENCY T/A TLS GROUP</t>
  </si>
  <si>
    <t>FRESH RECRUITMENT LIMITED</t>
  </si>
  <si>
    <t>MEDACS HEALTHCARE SERVICES PLC</t>
  </si>
  <si>
    <t>RIG HEALTHCARE RECRUIT</t>
  </si>
  <si>
    <t>Year 2023-24</t>
  </si>
  <si>
    <t>2023-24</t>
  </si>
  <si>
    <t>JMS RECRUITMENT LIMITED</t>
  </si>
  <si>
    <t>SET HEALTHCARE LTD</t>
  </si>
  <si>
    <t>*REED SPECIALIST RECRUITMENT LIMITED</t>
  </si>
  <si>
    <t>*VENN GROUP</t>
  </si>
  <si>
    <t>ATLANTIS MEDICAL LTD</t>
  </si>
  <si>
    <t>BLACKSTONE RECRUITMENT</t>
  </si>
  <si>
    <t>MEDICAL LOCUMS GROUP LTD</t>
  </si>
  <si>
    <t>MEDLOCUMS RECRUITMENT LIMITED</t>
  </si>
  <si>
    <t>HUNTER GATHERER AHP RESOURCING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</si>
</sst>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#,##0_);\(#,##0\);\-_);@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4" fillId="0" borderId="0"/>
  </cellStyleXfs>
  <cellXfs count="68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1" fillId="0" borderId="0" xfId="0" applyFont="1" applyAlignment="1">
      <alignment horizontal="right"/>
    </xf>
    <xf numFmtId="0" fontId="0" fillId="0" borderId="0" xfId="0" applyFill="1"/>
    <xf numFmtId="0" fontId="0" fillId="2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0" fillId="3" borderId="0" xfId="0" applyFill="1"/>
    <xf numFmtId="165" fontId="0" fillId="3" borderId="0" xfId="0" applyNumberFormat="1" applyFill="1"/>
    <xf numFmtId="165" fontId="0" fillId="0" borderId="0" xfId="0" applyNumberFormat="1"/>
    <xf numFmtId="0" fontId="0" fillId="3" borderId="1" xfId="0" applyFill="1" applyBorder="1"/>
    <xf numFmtId="165" fontId="0" fillId="3" borderId="1" xfId="0" applyNumberFormat="1" applyFill="1" applyBorder="1"/>
    <xf numFmtId="0" fontId="0" fillId="0" borderId="0" xfId="0" applyBorder="1"/>
    <xf numFmtId="165" fontId="0" fillId="0" borderId="0" xfId="0" applyNumberFormat="1" applyBorder="1"/>
    <xf numFmtId="0" fontId="0" fillId="3" borderId="1" xfId="0" applyFont="1" applyFill="1" applyBorder="1"/>
    <xf numFmtId="165" fontId="0" fillId="3" borderId="1" xfId="0" applyNumberFormat="1" applyFont="1" applyFill="1" applyBorder="1"/>
    <xf numFmtId="164" fontId="0" fillId="0" borderId="0" xfId="0" applyNumberFormat="1"/>
    <xf numFmtId="0" fontId="0" fillId="3" borderId="0" xfId="0" applyFont="1" applyFill="1" applyBorder="1"/>
    <xf numFmtId="0" fontId="0" fillId="0" borderId="0" xfId="0" applyFont="1" applyFill="1" applyBorder="1"/>
    <xf numFmtId="0" fontId="1" fillId="0" borderId="0" xfId="0" applyFont="1"/>
    <xf numFmtId="0" fontId="1" fillId="4" borderId="0" xfId="0" applyFont="1" applyFill="1"/>
    <xf numFmtId="166" fontId="0" fillId="2" borderId="0" xfId="1" applyNumberFormat="1" applyFont="1" applyFill="1"/>
    <xf numFmtId="166" fontId="0" fillId="0" borderId="0" xfId="1" applyNumberFormat="1" applyFont="1"/>
    <xf numFmtId="166" fontId="1" fillId="2" borderId="0" xfId="1" applyNumberFormat="1" applyFont="1" applyFill="1"/>
    <xf numFmtId="166" fontId="1" fillId="4" borderId="0" xfId="1" applyNumberFormat="1" applyFont="1" applyFill="1"/>
    <xf numFmtId="3" fontId="0" fillId="2" borderId="0" xfId="0" applyNumberFormat="1" applyFill="1"/>
    <xf numFmtId="1" fontId="0" fillId="0" borderId="0" xfId="0" applyNumberFormat="1"/>
    <xf numFmtId="0" fontId="1" fillId="0" borderId="0" xfId="0" applyFont="1" applyFill="1"/>
    <xf numFmtId="165" fontId="0" fillId="0" borderId="0" xfId="0" applyNumberFormat="1" applyFill="1"/>
    <xf numFmtId="3" fontId="0" fillId="0" borderId="0" xfId="0" applyNumberFormat="1" applyFont="1" applyFill="1"/>
    <xf numFmtId="0" fontId="0" fillId="0" borderId="0" xfId="0" applyFont="1" applyFill="1"/>
    <xf numFmtId="166" fontId="1" fillId="2" borderId="0" xfId="0" applyNumberFormat="1" applyFont="1" applyFill="1"/>
    <xf numFmtId="41" fontId="1" fillId="2" borderId="0" xfId="0" applyNumberFormat="1" applyFont="1" applyFill="1"/>
    <xf numFmtId="166" fontId="2" fillId="0" borderId="0" xfId="1" applyNumberFormat="1" applyFont="1" applyFill="1"/>
    <xf numFmtId="41" fontId="2" fillId="0" borderId="0" xfId="1" applyNumberFormat="1" applyFont="1" applyFill="1"/>
    <xf numFmtId="3" fontId="2" fillId="0" borderId="0" xfId="1" applyNumberFormat="1" applyFont="1" applyFill="1"/>
    <xf numFmtId="0" fontId="0" fillId="0" borderId="0" xfId="0"/>
    <xf numFmtId="0" fontId="0" fillId="0" borderId="0" xfId="0" applyFont="1" applyAlignment="1">
      <alignment horizontal="center" wrapText="1"/>
    </xf>
    <xf numFmtId="0" fontId="0" fillId="2" borderId="0" xfId="0" applyFont="1" applyFill="1"/>
    <xf numFmtId="0" fontId="0" fillId="0" borderId="0" xfId="0"/>
    <xf numFmtId="3" fontId="0" fillId="0" borderId="0" xfId="0" applyNumberFormat="1" applyFont="1"/>
    <xf numFmtId="0" fontId="5" fillId="0" borderId="0" xfId="4"/>
    <xf numFmtId="0" fontId="6" fillId="0" borderId="0" xfId="5"/>
    <xf numFmtId="41" fontId="0" fillId="0" borderId="0" xfId="0" applyNumberFormat="1" applyFont="1" applyFill="1"/>
    <xf numFmtId="166" fontId="0" fillId="0" borderId="0" xfId="0" applyNumberFormat="1" applyFont="1" applyFill="1"/>
    <xf numFmtId="0" fontId="5" fillId="0" borderId="0" xfId="4"/>
    <xf numFmtId="3" fontId="0" fillId="0" borderId="0" xfId="0" applyNumberFormat="1" applyFont="1" applyAlignment="1">
      <alignment horizontal="center" wrapText="1"/>
    </xf>
    <xf numFmtId="0" fontId="5" fillId="0" borderId="0" xfId="4"/>
    <xf numFmtId="3" fontId="5" fillId="0" borderId="0" xfId="4" applyNumberFormat="1"/>
    <xf numFmtId="0" fontId="0" fillId="0" borderId="0" xfId="0" applyAlignment="1">
      <alignment horizontal="left" indent="1"/>
    </xf>
    <xf numFmtId="0" fontId="12" fillId="0" borderId="0" xfId="0" applyFont="1" applyFill="1"/>
    <xf numFmtId="166" fontId="13" fillId="0" borderId="0" xfId="1" applyNumberFormat="1" applyFont="1" applyFill="1"/>
    <xf numFmtId="3" fontId="0" fillId="0" borderId="0" xfId="0" applyNumberFormat="1" applyAlignment="1">
      <alignment horizontal="right" indent="1"/>
    </xf>
    <xf numFmtId="0" fontId="5" fillId="0" borderId="0" xfId="5" applyFont="1"/>
    <xf numFmtId="41" fontId="1" fillId="0" borderId="0" xfId="0" applyNumberFormat="1" applyFont="1" applyFill="1"/>
    <xf numFmtId="166" fontId="1" fillId="0" borderId="0" xfId="1" applyNumberFormat="1" applyFont="1" applyFill="1"/>
    <xf numFmtId="3" fontId="0" fillId="3" borderId="0" xfId="0" applyNumberFormat="1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" fontId="0" fillId="0" borderId="0" xfId="0" applyNumberFormat="1" applyFont="1" applyFill="1"/>
    <xf numFmtId="1" fontId="2" fillId="0" borderId="0" xfId="1" applyNumberFormat="1" applyFont="1" applyFill="1"/>
    <xf numFmtId="0" fontId="0" fillId="0" borderId="0" xfId="0" applyFont="1" applyAlignment="1">
      <alignment horizontal="center" wrapText="1"/>
    </xf>
  </cellXfs>
  <cellStyles count="12">
    <cellStyle name="Comma" xfId="1" builtinId="3"/>
    <cellStyle name="Normal" xfId="0" builtinId="0"/>
    <cellStyle name="Normal 10" xfId="10" xr:uid="{00000000-0005-0000-0000-000002000000}"/>
    <cellStyle name="Normal 11" xfId="11" xr:uid="{E690D206-9B15-4863-9838-F3F6094FEB1E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7" xr:uid="{00000000-0005-0000-0000-000008000000}"/>
    <cellStyle name="Normal 8" xfId="8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5"/>
  <sheetViews>
    <sheetView zoomScale="90" zoomScaleNormal="90" workbookViewId="0">
      <selection activeCell="E20" sqref="E20"/>
    </sheetView>
  </sheetViews>
  <sheetFormatPr defaultRowHeight="15" x14ac:dyDescent="0.25"/>
  <cols>
    <col min="1" max="1" width="26" customWidth="1"/>
    <col min="2" max="11" width="11.7109375" style="21" customWidth="1"/>
    <col min="12" max="12" width="12.5703125" style="21" bestFit="1" customWidth="1"/>
    <col min="13" max="14" width="11.7109375" style="21" customWidth="1"/>
    <col min="15" max="15" width="11.5703125" bestFit="1" customWidth="1"/>
  </cols>
  <sheetData>
    <row r="2" spans="1:15" s="8" customFormat="1" x14ac:dyDescent="0.25">
      <c r="A2" s="6" t="s">
        <v>18</v>
      </c>
      <c r="B2" s="7" t="s">
        <v>19</v>
      </c>
      <c r="C2" s="7" t="s">
        <v>20</v>
      </c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</row>
    <row r="3" spans="1:15" s="8" customForma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113</v>
      </c>
    </row>
    <row r="5" spans="1:15" x14ac:dyDescent="0.25">
      <c r="A5" s="12" t="s">
        <v>32</v>
      </c>
      <c r="B5" s="13">
        <v>140147.39000000001</v>
      </c>
      <c r="C5" s="13">
        <v>-21115.68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>
        <f>SUM(B5:M5)</f>
        <v>119031.71000000002</v>
      </c>
      <c r="O5" s="14"/>
    </row>
    <row r="6" spans="1:15" x14ac:dyDescent="0.25">
      <c r="A6" t="s">
        <v>33</v>
      </c>
      <c r="B6" s="14">
        <v>119164.46</v>
      </c>
      <c r="C6" s="14">
        <v>96563.88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>
        <f>SUM(B6:M6)</f>
        <v>215728.34000000003</v>
      </c>
      <c r="O6" s="14"/>
    </row>
    <row r="7" spans="1:15" x14ac:dyDescent="0.25">
      <c r="A7" s="12" t="s">
        <v>34</v>
      </c>
      <c r="B7" s="13">
        <v>7183.7</v>
      </c>
      <c r="C7" s="13">
        <v>5112.7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>
        <f t="shared" ref="N7:N15" si="0">SUM(B7:M7)</f>
        <v>12296.4</v>
      </c>
      <c r="O7" s="14"/>
    </row>
    <row r="8" spans="1:15" x14ac:dyDescent="0.25">
      <c r="A8" t="s">
        <v>35</v>
      </c>
      <c r="B8" s="14">
        <v>85564.23</v>
      </c>
      <c r="C8" s="14">
        <v>52602.6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>
        <f t="shared" si="0"/>
        <v>138166.82999999999</v>
      </c>
      <c r="O8" s="14"/>
    </row>
    <row r="9" spans="1:15" x14ac:dyDescent="0.25">
      <c r="A9" s="12" t="s">
        <v>37</v>
      </c>
      <c r="B9" s="13">
        <v>58890.14</v>
      </c>
      <c r="C9" s="13">
        <v>70029.039999999994</v>
      </c>
      <c r="D9" s="13"/>
      <c r="E9" s="13"/>
      <c r="F9" s="13"/>
      <c r="G9" s="13"/>
      <c r="H9" s="13"/>
      <c r="I9" s="13"/>
      <c r="J9" s="13"/>
      <c r="K9" s="61"/>
      <c r="L9" s="61"/>
      <c r="M9" s="13"/>
      <c r="N9" s="13">
        <f t="shared" si="0"/>
        <v>128919.18</v>
      </c>
      <c r="O9" s="14"/>
    </row>
    <row r="10" spans="1:15" x14ac:dyDescent="0.25">
      <c r="A10" s="4" t="s">
        <v>36</v>
      </c>
      <c r="B10" s="33">
        <v>835788.08</v>
      </c>
      <c r="C10" s="33">
        <v>1049574.26</v>
      </c>
      <c r="D10" s="33"/>
      <c r="E10" s="33"/>
      <c r="F10" s="33"/>
      <c r="G10" s="33"/>
      <c r="H10" s="33"/>
      <c r="I10" s="14"/>
      <c r="J10" s="14"/>
      <c r="K10" s="14"/>
      <c r="L10" s="14"/>
      <c r="M10" s="33"/>
      <c r="N10" s="14">
        <f t="shared" si="0"/>
        <v>1885362.3399999999</v>
      </c>
      <c r="O10" s="14"/>
    </row>
    <row r="11" spans="1:15" x14ac:dyDescent="0.25">
      <c r="A11" s="12" t="s">
        <v>38</v>
      </c>
      <c r="B11" s="13">
        <v>121149.67</v>
      </c>
      <c r="C11" s="13">
        <v>161178.04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>
        <f t="shared" si="0"/>
        <v>282327.71000000002</v>
      </c>
      <c r="O11" s="14"/>
    </row>
    <row r="12" spans="1:15" x14ac:dyDescent="0.25">
      <c r="A12" t="s">
        <v>39</v>
      </c>
      <c r="B12" s="33">
        <v>471317.61</v>
      </c>
      <c r="C12" s="14">
        <v>279823.69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f t="shared" si="0"/>
        <v>751141.3</v>
      </c>
      <c r="O12" s="14"/>
    </row>
    <row r="13" spans="1:15" x14ac:dyDescent="0.25">
      <c r="A13" s="12" t="s">
        <v>40</v>
      </c>
      <c r="B13" s="13">
        <v>82421.59</v>
      </c>
      <c r="C13" s="13">
        <v>48247.839999999997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>
        <f t="shared" si="0"/>
        <v>130669.43</v>
      </c>
      <c r="O13" s="14"/>
    </row>
    <row r="14" spans="1:15" x14ac:dyDescent="0.25">
      <c r="A14" t="s">
        <v>41</v>
      </c>
      <c r="B14" s="33">
        <v>28669.41</v>
      </c>
      <c r="C14" s="14">
        <v>23599.72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>
        <f t="shared" si="0"/>
        <v>52269.130000000005</v>
      </c>
      <c r="O14" s="14"/>
    </row>
    <row r="15" spans="1:15" x14ac:dyDescent="0.25">
      <c r="A15" s="12" t="s">
        <v>42</v>
      </c>
      <c r="B15" s="13">
        <v>86104.74</v>
      </c>
      <c r="C15" s="13">
        <v>125884.26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 t="shared" si="0"/>
        <v>211989</v>
      </c>
      <c r="O15" s="14"/>
    </row>
    <row r="16" spans="1:15" x14ac:dyDescent="0.25">
      <c r="A16" t="s">
        <v>43</v>
      </c>
      <c r="B16" s="33">
        <v>77088.259999999995</v>
      </c>
      <c r="C16" s="14">
        <v>50277.09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>
        <f>SUM(B16:M16)</f>
        <v>127365.34999999999</v>
      </c>
      <c r="O16" s="14"/>
    </row>
    <row r="17" spans="1:15" x14ac:dyDescent="0.25">
      <c r="A17" s="15" t="s">
        <v>44</v>
      </c>
      <c r="B17" s="16">
        <f>+B5+B7+B9+B11+B13+B15</f>
        <v>495897.23</v>
      </c>
      <c r="C17" s="16">
        <f t="shared" ref="C17:M17" si="1">+C5+C7+C9+C11+C13+C15</f>
        <v>389336.2</v>
      </c>
      <c r="D17" s="16">
        <f t="shared" si="1"/>
        <v>0</v>
      </c>
      <c r="E17" s="16">
        <f t="shared" si="1"/>
        <v>0</v>
      </c>
      <c r="F17" s="16">
        <f t="shared" si="1"/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  <c r="K17" s="16">
        <f t="shared" si="1"/>
        <v>0</v>
      </c>
      <c r="L17" s="16">
        <f t="shared" si="1"/>
        <v>0</v>
      </c>
      <c r="M17" s="16">
        <f t="shared" si="1"/>
        <v>0</v>
      </c>
      <c r="N17" s="16">
        <f>SUM(B17:M17)</f>
        <v>885233.42999999993</v>
      </c>
      <c r="O17" s="14"/>
    </row>
    <row r="18" spans="1:15" x14ac:dyDescent="0.25">
      <c r="A18" s="17" t="s">
        <v>45</v>
      </c>
      <c r="B18" s="18">
        <f>+B6+B8+B10+B12+B14+B16</f>
        <v>1617592.0499999998</v>
      </c>
      <c r="C18" s="18">
        <f t="shared" ref="C18:M18" si="2">+C6+C8+C10+C12+C14+C16</f>
        <v>1552441.24</v>
      </c>
      <c r="D18" s="18">
        <f t="shared" si="2"/>
        <v>0</v>
      </c>
      <c r="E18" s="18">
        <f t="shared" si="2"/>
        <v>0</v>
      </c>
      <c r="F18" s="18">
        <f t="shared" si="2"/>
        <v>0</v>
      </c>
      <c r="G18" s="18">
        <f t="shared" si="2"/>
        <v>0</v>
      </c>
      <c r="H18" s="18">
        <f t="shared" si="2"/>
        <v>0</v>
      </c>
      <c r="I18" s="18">
        <f t="shared" si="2"/>
        <v>0</v>
      </c>
      <c r="J18" s="18">
        <f t="shared" si="2"/>
        <v>0</v>
      </c>
      <c r="K18" s="18">
        <f t="shared" si="2"/>
        <v>0</v>
      </c>
      <c r="L18" s="18">
        <f t="shared" si="2"/>
        <v>0</v>
      </c>
      <c r="M18" s="18">
        <f t="shared" si="2"/>
        <v>0</v>
      </c>
      <c r="N18" s="18">
        <f>+N6+N8+N10+N12+N14+N16</f>
        <v>3170033.2899999996</v>
      </c>
      <c r="O18" s="14"/>
    </row>
    <row r="19" spans="1:15" x14ac:dyDescent="0.25">
      <c r="A19" s="19" t="s">
        <v>46</v>
      </c>
      <c r="B19" s="20">
        <f>SUM(B17:B18)</f>
        <v>2113489.2799999998</v>
      </c>
      <c r="C19" s="20">
        <f t="shared" ref="C19:N19" si="3">SUM(C17:C18)</f>
        <v>1941777.44</v>
      </c>
      <c r="D19" s="20">
        <f t="shared" ref="D19:M19" si="4">SUM(D17:D18)</f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  <c r="J19" s="20">
        <f t="shared" si="4"/>
        <v>0</v>
      </c>
      <c r="K19" s="20">
        <f t="shared" si="4"/>
        <v>0</v>
      </c>
      <c r="L19" s="20">
        <f t="shared" ref="L19" si="5">SUM(L17:L18)</f>
        <v>0</v>
      </c>
      <c r="M19" s="20">
        <f t="shared" si="4"/>
        <v>0</v>
      </c>
      <c r="N19" s="20">
        <f t="shared" si="3"/>
        <v>4055266.7199999997</v>
      </c>
      <c r="O19" s="14"/>
    </row>
    <row r="21" spans="1:15" x14ac:dyDescent="0.25">
      <c r="A21" s="22" t="s">
        <v>47</v>
      </c>
    </row>
    <row r="22" spans="1:15" x14ac:dyDescent="0.25">
      <c r="A22" s="23" t="s">
        <v>52</v>
      </c>
    </row>
    <row r="23" spans="1:15" x14ac:dyDescent="0.25">
      <c r="A23" t="s">
        <v>48</v>
      </c>
    </row>
    <row r="24" spans="1:15" x14ac:dyDescent="0.25">
      <c r="A24" t="s">
        <v>49</v>
      </c>
    </row>
    <row r="25" spans="1:15" x14ac:dyDescent="0.25">
      <c r="A25" t="s">
        <v>50</v>
      </c>
    </row>
  </sheetData>
  <sortState xmlns:xlrd2="http://schemas.microsoft.com/office/spreadsheetml/2017/richdata2" ref="A6:N17">
    <sortCondition ref="A6:A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1"/>
  <sheetViews>
    <sheetView tabSelected="1" topLeftCell="C1" zoomScale="90" zoomScaleNormal="90" workbookViewId="0">
      <selection activeCell="I1" sqref="I1"/>
    </sheetView>
  </sheetViews>
  <sheetFormatPr defaultRowHeight="15" x14ac:dyDescent="0.25"/>
  <cols>
    <col min="1" max="1" width="28.5703125" style="41" bestFit="1" customWidth="1"/>
    <col min="2" max="2" width="52.42578125" style="41" bestFit="1" customWidth="1"/>
    <col min="3" max="3" width="15.28515625" style="41" customWidth="1"/>
    <col min="4" max="5" width="12.85546875" style="41" customWidth="1"/>
    <col min="6" max="6" width="12.85546875" style="27" customWidth="1"/>
    <col min="7" max="7" width="13.85546875" style="1" customWidth="1"/>
    <col min="8" max="8" width="12.85546875" style="41" customWidth="1"/>
    <col min="9" max="9" width="12.85546875" style="1" customWidth="1"/>
    <col min="10" max="15" width="12.85546875" style="41" customWidth="1"/>
    <col min="16" max="16384" width="9.140625" style="41"/>
  </cols>
  <sheetData>
    <row r="1" spans="1:16" ht="34.5" customHeight="1" x14ac:dyDescent="0.25">
      <c r="A1" s="2" t="s">
        <v>15</v>
      </c>
      <c r="B1" s="3" t="s">
        <v>16</v>
      </c>
      <c r="C1" s="67" t="s">
        <v>17</v>
      </c>
      <c r="D1" s="67"/>
      <c r="E1" s="67"/>
      <c r="F1" s="67"/>
      <c r="G1" s="67"/>
      <c r="H1" s="67"/>
      <c r="I1" s="51"/>
      <c r="J1" s="42"/>
      <c r="K1" s="42"/>
      <c r="L1" s="42"/>
      <c r="M1" s="42"/>
      <c r="N1" s="42"/>
      <c r="P1" s="4"/>
    </row>
    <row r="3" spans="1:16" x14ac:dyDescent="0.25">
      <c r="A3" s="5" t="s">
        <v>112</v>
      </c>
      <c r="B3" s="5"/>
      <c r="C3" s="5" t="s">
        <v>0</v>
      </c>
      <c r="D3" s="5"/>
      <c r="E3" s="5"/>
      <c r="F3" s="26"/>
      <c r="G3" s="30"/>
      <c r="H3" s="5"/>
      <c r="I3" s="30"/>
      <c r="J3" s="5"/>
      <c r="K3" s="5"/>
      <c r="L3" s="5"/>
      <c r="M3" s="5"/>
      <c r="N3" s="5"/>
      <c r="O3" s="5"/>
    </row>
    <row r="4" spans="1:16" x14ac:dyDescent="0.25">
      <c r="A4" s="5" t="s">
        <v>51</v>
      </c>
      <c r="B4" s="5" t="s">
        <v>1</v>
      </c>
      <c r="C4" s="5">
        <v>1</v>
      </c>
      <c r="D4" s="5">
        <v>2</v>
      </c>
      <c r="E4" s="5">
        <v>3</v>
      </c>
      <c r="F4" s="26">
        <v>4</v>
      </c>
      <c r="G4" s="30">
        <v>5</v>
      </c>
      <c r="H4" s="5">
        <v>6</v>
      </c>
      <c r="I4" s="30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 t="s">
        <v>8</v>
      </c>
    </row>
    <row r="5" spans="1:16" s="44" customFormat="1" x14ac:dyDescent="0.25">
      <c r="A5" s="44" t="s">
        <v>4</v>
      </c>
      <c r="B5" s="41" t="s">
        <v>116</v>
      </c>
      <c r="C5" s="1"/>
      <c r="D5" s="1">
        <v>5690.08</v>
      </c>
      <c r="E5" s="1"/>
      <c r="F5" s="27"/>
      <c r="G5" s="1"/>
      <c r="H5" s="1"/>
      <c r="I5" s="1"/>
      <c r="J5" s="1"/>
      <c r="K5" s="1"/>
      <c r="L5" s="1"/>
      <c r="M5" s="1"/>
      <c r="N5" s="53"/>
      <c r="O5" s="1">
        <f t="shared" ref="O5:O11" si="0">SUM(C5:N5)</f>
        <v>5690.08</v>
      </c>
    </row>
    <row r="6" spans="1:16" s="44" customFormat="1" x14ac:dyDescent="0.25">
      <c r="B6" s="44" t="s">
        <v>117</v>
      </c>
      <c r="C6" s="1"/>
      <c r="D6" s="1">
        <v>6419.76</v>
      </c>
      <c r="E6" s="1"/>
      <c r="F6" s="27"/>
      <c r="G6" s="1"/>
      <c r="H6" s="1"/>
      <c r="I6" s="1"/>
      <c r="J6" s="1"/>
      <c r="K6" s="1"/>
      <c r="L6" s="1"/>
      <c r="M6" s="1"/>
      <c r="N6" s="53"/>
      <c r="O6" s="1">
        <f t="shared" si="0"/>
        <v>6419.76</v>
      </c>
    </row>
    <row r="7" spans="1:16" s="44" customFormat="1" x14ac:dyDescent="0.25">
      <c r="B7" s="44" t="s">
        <v>53</v>
      </c>
      <c r="C7" s="1">
        <v>1659.65</v>
      </c>
      <c r="D7" s="1">
        <v>1542.14</v>
      </c>
      <c r="E7" s="1"/>
      <c r="F7" s="27"/>
      <c r="G7" s="1"/>
      <c r="H7" s="1"/>
      <c r="I7" s="1"/>
      <c r="J7" s="1"/>
      <c r="K7" s="1"/>
      <c r="L7" s="1"/>
      <c r="M7" s="1"/>
      <c r="N7" s="53"/>
      <c r="O7" s="1">
        <f t="shared" si="0"/>
        <v>3201.79</v>
      </c>
    </row>
    <row r="8" spans="1:16" s="44" customFormat="1" x14ac:dyDescent="0.25">
      <c r="B8" s="44" t="s">
        <v>57</v>
      </c>
      <c r="C8" s="1"/>
      <c r="D8" s="1">
        <v>1139.3399999999999</v>
      </c>
      <c r="E8" s="1"/>
      <c r="F8" s="27"/>
      <c r="G8" s="1"/>
      <c r="H8" s="1"/>
      <c r="I8" s="1"/>
      <c r="J8" s="1"/>
      <c r="K8" s="1"/>
      <c r="L8" s="1"/>
      <c r="M8" s="1"/>
      <c r="N8" s="53"/>
      <c r="O8" s="1">
        <f t="shared" si="0"/>
        <v>1139.3399999999999</v>
      </c>
    </row>
    <row r="9" spans="1:16" x14ac:dyDescent="0.25">
      <c r="B9" s="46" t="s">
        <v>3</v>
      </c>
      <c r="C9" s="1">
        <v>17455.580000000002</v>
      </c>
      <c r="D9" s="1">
        <v>9717.09</v>
      </c>
      <c r="E9" s="1"/>
      <c r="H9" s="1"/>
      <c r="J9" s="1"/>
      <c r="K9" s="1"/>
      <c r="L9" s="1"/>
      <c r="M9" s="1"/>
      <c r="N9" s="53"/>
      <c r="O9" s="1">
        <f t="shared" si="0"/>
        <v>27172.670000000002</v>
      </c>
    </row>
    <row r="10" spans="1:16" x14ac:dyDescent="0.25">
      <c r="B10" s="52" t="s">
        <v>66</v>
      </c>
      <c r="C10" s="1">
        <v>5280</v>
      </c>
      <c r="D10" s="1"/>
      <c r="E10" s="1"/>
      <c r="H10" s="1"/>
      <c r="J10" s="1"/>
      <c r="K10" s="1"/>
      <c r="L10" s="1"/>
      <c r="M10" s="1"/>
      <c r="N10" s="53"/>
      <c r="O10" s="1">
        <f t="shared" si="0"/>
        <v>5280</v>
      </c>
    </row>
    <row r="11" spans="1:16" s="44" customFormat="1" x14ac:dyDescent="0.25">
      <c r="B11" s="44" t="s">
        <v>5</v>
      </c>
      <c r="C11" s="1">
        <v>7845.64</v>
      </c>
      <c r="D11" s="1">
        <v>11967.23</v>
      </c>
      <c r="E11" s="1"/>
      <c r="F11" s="27"/>
      <c r="G11" s="1"/>
      <c r="H11" s="1"/>
      <c r="I11" s="1"/>
      <c r="J11" s="1"/>
      <c r="K11" s="1"/>
      <c r="L11" s="1"/>
      <c r="M11" s="1"/>
      <c r="N11" s="53"/>
      <c r="O11" s="1">
        <f t="shared" si="0"/>
        <v>19812.87</v>
      </c>
    </row>
    <row r="12" spans="1:16" s="24" customFormat="1" x14ac:dyDescent="0.25">
      <c r="A12" s="2" t="s">
        <v>9</v>
      </c>
      <c r="B12" s="43"/>
      <c r="C12" s="37">
        <f t="shared" ref="C12:O12" si="1">SUM(C5:C11)</f>
        <v>32240.870000000003</v>
      </c>
      <c r="D12" s="37">
        <f t="shared" si="1"/>
        <v>36475.64</v>
      </c>
      <c r="E12" s="37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7">
        <f t="shared" si="1"/>
        <v>0</v>
      </c>
      <c r="J12" s="37">
        <f t="shared" si="1"/>
        <v>0</v>
      </c>
      <c r="K12" s="37">
        <f t="shared" si="1"/>
        <v>0</v>
      </c>
      <c r="L12" s="37">
        <f t="shared" si="1"/>
        <v>0</v>
      </c>
      <c r="M12" s="37">
        <f t="shared" si="1"/>
        <v>0</v>
      </c>
      <c r="N12" s="37">
        <f t="shared" si="1"/>
        <v>0</v>
      </c>
      <c r="O12" s="37">
        <f t="shared" si="1"/>
        <v>68716.509999999995</v>
      </c>
    </row>
    <row r="13" spans="1:16" s="32" customFormat="1" x14ac:dyDescent="0.25">
      <c r="B13" s="44" t="s">
        <v>114</v>
      </c>
      <c r="C13" s="59">
        <v>14909.19</v>
      </c>
      <c r="D13" s="59">
        <v>4964.62</v>
      </c>
      <c r="E13" s="59"/>
      <c r="F13" s="59"/>
      <c r="G13" s="59"/>
      <c r="H13" s="59"/>
      <c r="I13" s="59"/>
      <c r="J13" s="48"/>
      <c r="K13" s="48"/>
      <c r="L13" s="59"/>
      <c r="M13" s="59"/>
      <c r="N13" s="59"/>
      <c r="O13" s="1">
        <f>SUM(C13:N13)</f>
        <v>19873.810000000001</v>
      </c>
    </row>
    <row r="14" spans="1:16" s="24" customFormat="1" x14ac:dyDescent="0.25">
      <c r="A14" s="2" t="s">
        <v>10</v>
      </c>
      <c r="B14" s="2"/>
      <c r="C14" s="37">
        <f t="shared" ref="C14:O14" si="2">SUM(C13:C13)</f>
        <v>14909.19</v>
      </c>
      <c r="D14" s="37">
        <f t="shared" si="2"/>
        <v>4964.62</v>
      </c>
      <c r="E14" s="37">
        <f t="shared" si="2"/>
        <v>0</v>
      </c>
      <c r="F14" s="37">
        <f t="shared" si="2"/>
        <v>0</v>
      </c>
      <c r="G14" s="37">
        <f t="shared" si="2"/>
        <v>0</v>
      </c>
      <c r="H14" s="37">
        <f t="shared" si="2"/>
        <v>0</v>
      </c>
      <c r="I14" s="37">
        <f t="shared" si="2"/>
        <v>0</v>
      </c>
      <c r="J14" s="37">
        <f t="shared" si="2"/>
        <v>0</v>
      </c>
      <c r="K14" s="37">
        <f t="shared" si="2"/>
        <v>0</v>
      </c>
      <c r="L14" s="37">
        <f t="shared" si="2"/>
        <v>0</v>
      </c>
      <c r="M14" s="37">
        <f t="shared" si="2"/>
        <v>0</v>
      </c>
      <c r="N14" s="37">
        <f t="shared" si="2"/>
        <v>0</v>
      </c>
      <c r="O14" s="37">
        <f t="shared" si="2"/>
        <v>19873.810000000001</v>
      </c>
    </row>
    <row r="15" spans="1:16" s="32" customFormat="1" x14ac:dyDescent="0.25">
      <c r="A15" s="41" t="s">
        <v>2</v>
      </c>
      <c r="B15" s="44" t="s">
        <v>109</v>
      </c>
      <c r="C15" s="48">
        <v>12227.1</v>
      </c>
      <c r="D15" s="48">
        <v>14266.48</v>
      </c>
      <c r="E15" s="59"/>
      <c r="F15" s="59"/>
      <c r="G15" s="48"/>
      <c r="H15" s="48"/>
      <c r="I15" s="48"/>
      <c r="J15" s="48"/>
      <c r="K15" s="48"/>
      <c r="L15" s="48"/>
      <c r="M15" s="48"/>
      <c r="N15" s="65"/>
      <c r="O15" s="45">
        <f t="shared" ref="O15:O18" si="3">SUM(C15:M15)</f>
        <v>26493.58</v>
      </c>
    </row>
    <row r="16" spans="1:16" s="32" customFormat="1" x14ac:dyDescent="0.25">
      <c r="B16" s="44" t="s">
        <v>103</v>
      </c>
      <c r="C16" s="34">
        <v>5095.09</v>
      </c>
      <c r="D16" s="38">
        <v>3198.62</v>
      </c>
      <c r="E16" s="38"/>
      <c r="F16" s="38"/>
      <c r="G16" s="39"/>
      <c r="H16" s="39"/>
      <c r="I16" s="40"/>
      <c r="J16" s="39"/>
      <c r="K16" s="39"/>
      <c r="L16" s="39"/>
      <c r="M16" s="39"/>
      <c r="N16" s="65"/>
      <c r="O16" s="45">
        <f t="shared" si="3"/>
        <v>8293.7099999999991</v>
      </c>
    </row>
    <row r="17" spans="1:23" s="32" customFormat="1" x14ac:dyDescent="0.25">
      <c r="B17" s="44" t="s">
        <v>68</v>
      </c>
      <c r="C17" s="34">
        <v>9737.17</v>
      </c>
      <c r="D17" s="38">
        <v>14270.24</v>
      </c>
      <c r="E17" s="38"/>
      <c r="F17" s="38"/>
      <c r="G17" s="39"/>
      <c r="H17" s="39"/>
      <c r="I17" s="40"/>
      <c r="J17" s="39"/>
      <c r="K17" s="39"/>
      <c r="L17" s="39"/>
      <c r="M17" s="39"/>
      <c r="N17" s="65"/>
      <c r="O17" s="45">
        <f>SUM(C17:N17)</f>
        <v>24007.41</v>
      </c>
    </row>
    <row r="18" spans="1:23" s="32" customFormat="1" x14ac:dyDescent="0.25">
      <c r="B18" s="44" t="s">
        <v>110</v>
      </c>
      <c r="C18" s="34">
        <v>36065.89</v>
      </c>
      <c r="D18" s="38"/>
      <c r="E18" s="38"/>
      <c r="F18" s="38"/>
      <c r="G18" s="39"/>
      <c r="H18" s="39"/>
      <c r="I18" s="40"/>
      <c r="J18" s="39"/>
      <c r="K18" s="39"/>
      <c r="L18" s="39"/>
      <c r="M18" s="39"/>
      <c r="N18" s="65"/>
      <c r="O18" s="45">
        <f t="shared" si="3"/>
        <v>36065.89</v>
      </c>
    </row>
    <row r="19" spans="1:23" s="32" customFormat="1" x14ac:dyDescent="0.25">
      <c r="B19" s="44" t="s">
        <v>107</v>
      </c>
      <c r="C19" s="34">
        <v>6604.91</v>
      </c>
      <c r="D19" s="38">
        <v>26414.09</v>
      </c>
      <c r="E19" s="38"/>
      <c r="F19" s="38"/>
      <c r="G19" s="39"/>
      <c r="H19" s="39"/>
      <c r="I19" s="40"/>
      <c r="J19" s="39"/>
      <c r="K19" s="39"/>
      <c r="L19" s="39"/>
      <c r="M19" s="39"/>
      <c r="N19" s="66"/>
      <c r="O19" s="45">
        <f t="shared" ref="O19:O21" si="4">SUM(C19:N19)</f>
        <v>33019</v>
      </c>
    </row>
    <row r="20" spans="1:23" s="32" customFormat="1" x14ac:dyDescent="0.25">
      <c r="A20" s="44"/>
      <c r="B20" s="44" t="s">
        <v>55</v>
      </c>
      <c r="C20" s="34">
        <v>3214.8</v>
      </c>
      <c r="D20" s="38">
        <v>25005.67</v>
      </c>
      <c r="E20" s="38"/>
      <c r="F20" s="38"/>
      <c r="G20" s="39"/>
      <c r="H20" s="39"/>
      <c r="I20" s="40"/>
      <c r="J20" s="39"/>
      <c r="K20" s="39"/>
      <c r="L20" s="39"/>
      <c r="M20" s="39"/>
      <c r="N20" s="66"/>
      <c r="O20" s="1">
        <f t="shared" si="4"/>
        <v>28220.469999999998</v>
      </c>
    </row>
    <row r="21" spans="1:23" s="32" customFormat="1" x14ac:dyDescent="0.25">
      <c r="A21" s="44"/>
      <c r="B21" s="44" t="s">
        <v>102</v>
      </c>
      <c r="C21" s="34">
        <v>-1535.58</v>
      </c>
      <c r="D21" s="38">
        <v>3556.08</v>
      </c>
      <c r="E21" s="38"/>
      <c r="F21" s="38"/>
      <c r="G21" s="39"/>
      <c r="H21" s="39"/>
      <c r="I21" s="40"/>
      <c r="J21" s="39"/>
      <c r="K21" s="39"/>
      <c r="L21" s="39"/>
      <c r="M21" s="39"/>
      <c r="N21" s="66"/>
      <c r="O21" s="1">
        <f t="shared" si="4"/>
        <v>2020.5</v>
      </c>
    </row>
    <row r="22" spans="1:23" s="24" customFormat="1" x14ac:dyDescent="0.25">
      <c r="A22" s="2" t="s">
        <v>11</v>
      </c>
      <c r="B22" s="2"/>
      <c r="C22" s="28">
        <f t="shared" ref="C22:O22" si="5">SUM(C15:C21)</f>
        <v>71409.38</v>
      </c>
      <c r="D22" s="28">
        <f t="shared" si="5"/>
        <v>86711.18</v>
      </c>
      <c r="E22" s="28">
        <f t="shared" si="5"/>
        <v>0</v>
      </c>
      <c r="F22" s="28">
        <f t="shared" si="5"/>
        <v>0</v>
      </c>
      <c r="G22" s="28">
        <f t="shared" si="5"/>
        <v>0</v>
      </c>
      <c r="H22" s="28">
        <f t="shared" si="5"/>
        <v>0</v>
      </c>
      <c r="I22" s="28">
        <f t="shared" si="5"/>
        <v>0</v>
      </c>
      <c r="J22" s="28">
        <f t="shared" si="5"/>
        <v>0</v>
      </c>
      <c r="K22" s="28">
        <f t="shared" si="5"/>
        <v>0</v>
      </c>
      <c r="L22" s="28">
        <f t="shared" si="5"/>
        <v>0</v>
      </c>
      <c r="M22" s="28">
        <f t="shared" si="5"/>
        <v>0</v>
      </c>
      <c r="N22" s="28">
        <f t="shared" si="5"/>
        <v>0</v>
      </c>
      <c r="O22" s="28">
        <f t="shared" si="5"/>
        <v>158120.56</v>
      </c>
    </row>
    <row r="23" spans="1:23" s="32" customFormat="1" x14ac:dyDescent="0.25">
      <c r="A23" s="44" t="s">
        <v>56</v>
      </c>
      <c r="B23" s="44" t="s">
        <v>105</v>
      </c>
      <c r="C23" s="38">
        <v>69560.740000000005</v>
      </c>
      <c r="D23" s="38">
        <v>17195.41</v>
      </c>
      <c r="E23" s="38"/>
      <c r="F23" s="38"/>
      <c r="G23" s="60"/>
      <c r="H23" s="38"/>
      <c r="I23" s="38"/>
      <c r="J23" s="38"/>
      <c r="K23" s="38"/>
      <c r="L23" s="60"/>
      <c r="M23" s="38"/>
      <c r="N23" s="38"/>
      <c r="O23" s="45">
        <f t="shared" ref="O23:O38" si="6">SUM(C23:N23)</f>
        <v>86756.150000000009</v>
      </c>
    </row>
    <row r="24" spans="1:23" s="32" customFormat="1" x14ac:dyDescent="0.25">
      <c r="A24" s="44"/>
      <c r="B24" s="44" t="s">
        <v>118</v>
      </c>
      <c r="C24" s="38"/>
      <c r="D24" s="38">
        <v>2951.59</v>
      </c>
      <c r="E24" s="38"/>
      <c r="F24" s="38"/>
      <c r="G24" s="60"/>
      <c r="H24" s="38"/>
      <c r="I24" s="38"/>
      <c r="J24" s="38"/>
      <c r="K24" s="38"/>
      <c r="L24" s="60"/>
      <c r="M24" s="38"/>
      <c r="N24" s="38"/>
      <c r="O24" s="45">
        <f t="shared" si="6"/>
        <v>2951.59</v>
      </c>
    </row>
    <row r="25" spans="1:23" s="32" customFormat="1" x14ac:dyDescent="0.25">
      <c r="A25" s="44"/>
      <c r="B25" s="44" t="s">
        <v>119</v>
      </c>
      <c r="C25" s="38"/>
      <c r="D25" s="38">
        <v>556.14</v>
      </c>
      <c r="E25" s="38"/>
      <c r="F25" s="38"/>
      <c r="G25" s="60"/>
      <c r="H25" s="38"/>
      <c r="I25" s="38"/>
      <c r="J25" s="38"/>
      <c r="K25" s="38"/>
      <c r="L25" s="60"/>
      <c r="M25" s="38"/>
      <c r="N25" s="38"/>
      <c r="O25" s="45">
        <f t="shared" si="6"/>
        <v>556.14</v>
      </c>
    </row>
    <row r="26" spans="1:23" s="32" customFormat="1" x14ac:dyDescent="0.25">
      <c r="B26" s="47" t="s">
        <v>54</v>
      </c>
      <c r="C26" s="34">
        <v>8401.2900000000009</v>
      </c>
      <c r="D26" s="38">
        <v>7370.32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45">
        <f t="shared" si="6"/>
        <v>15771.61</v>
      </c>
    </row>
    <row r="27" spans="1:23" s="32" customFormat="1" x14ac:dyDescent="0.25">
      <c r="B27" s="44" t="s">
        <v>67</v>
      </c>
      <c r="C27" s="34">
        <v>3199.92</v>
      </c>
      <c r="D27" s="38"/>
      <c r="E27" s="38"/>
      <c r="F27" s="38"/>
      <c r="G27" s="38"/>
      <c r="H27" s="38"/>
      <c r="I27" s="40"/>
      <c r="J27" s="38"/>
      <c r="K27" s="38"/>
      <c r="L27" s="38"/>
      <c r="M27" s="38"/>
      <c r="N27" s="38"/>
      <c r="O27" s="45">
        <f t="shared" si="6"/>
        <v>3199.92</v>
      </c>
    </row>
    <row r="28" spans="1:23" s="32" customFormat="1" x14ac:dyDescent="0.25">
      <c r="B28" s="47" t="s">
        <v>57</v>
      </c>
      <c r="C28" s="1">
        <v>6689.75</v>
      </c>
      <c r="D28" s="38">
        <v>21494.63</v>
      </c>
      <c r="E28" s="38"/>
      <c r="F28" s="38"/>
      <c r="G28" s="38"/>
      <c r="H28" s="38"/>
      <c r="I28" s="40"/>
      <c r="J28" s="38"/>
      <c r="K28" s="38"/>
      <c r="L28" s="38"/>
      <c r="M28" s="38"/>
      <c r="N28" s="38"/>
      <c r="O28" s="45">
        <f t="shared" si="6"/>
        <v>28184.38</v>
      </c>
    </row>
    <row r="29" spans="1:23" s="44" customFormat="1" x14ac:dyDescent="0.25">
      <c r="B29" s="47" t="s">
        <v>59</v>
      </c>
      <c r="C29" s="1">
        <v>4605.7299999999996</v>
      </c>
      <c r="D29" s="1">
        <v>5414.77</v>
      </c>
      <c r="E29" s="1"/>
      <c r="F29" s="27"/>
      <c r="G29" s="31"/>
      <c r="H29" s="1"/>
      <c r="I29" s="1"/>
      <c r="J29" s="1"/>
      <c r="K29" s="1"/>
      <c r="L29" s="1"/>
      <c r="M29" s="1"/>
      <c r="N29" s="45"/>
      <c r="O29" s="45">
        <f t="shared" si="6"/>
        <v>10020.5</v>
      </c>
    </row>
    <row r="30" spans="1:23" s="44" customFormat="1" x14ac:dyDescent="0.25">
      <c r="B30" s="44" t="s">
        <v>63</v>
      </c>
      <c r="C30" s="1">
        <v>391.85</v>
      </c>
      <c r="D30" s="1">
        <v>4068</v>
      </c>
      <c r="E30" s="1"/>
      <c r="F30" s="27"/>
      <c r="G30" s="31"/>
      <c r="H30" s="1"/>
      <c r="I30" s="1"/>
      <c r="J30" s="1"/>
      <c r="K30" s="1"/>
      <c r="L30" s="1"/>
      <c r="M30" s="1"/>
      <c r="N30" s="45"/>
      <c r="O30" s="45">
        <f t="shared" si="6"/>
        <v>4459.8500000000004</v>
      </c>
    </row>
    <row r="31" spans="1:23" s="44" customFormat="1" x14ac:dyDescent="0.25">
      <c r="B31" s="44" t="s">
        <v>120</v>
      </c>
      <c r="C31" s="1"/>
      <c r="D31" s="1">
        <v>2033.41</v>
      </c>
      <c r="E31" s="1"/>
      <c r="F31" s="27"/>
      <c r="G31" s="31"/>
      <c r="H31" s="1"/>
      <c r="I31" s="1"/>
      <c r="J31" s="1"/>
      <c r="K31" s="1"/>
      <c r="L31" s="1"/>
      <c r="M31" s="1"/>
      <c r="N31" s="45"/>
      <c r="O31" s="45">
        <f t="shared" si="6"/>
        <v>2033.41</v>
      </c>
    </row>
    <row r="32" spans="1:23" s="44" customFormat="1" x14ac:dyDescent="0.25">
      <c r="B32" s="58" t="s">
        <v>60</v>
      </c>
      <c r="C32" s="1">
        <v>10256.32</v>
      </c>
      <c r="D32" s="1">
        <v>27462.38</v>
      </c>
      <c r="E32" s="1"/>
      <c r="F32" s="27"/>
      <c r="G32" s="31"/>
      <c r="H32" s="1"/>
      <c r="I32" s="1"/>
      <c r="J32" s="1"/>
      <c r="K32" s="1"/>
      <c r="L32" s="1"/>
      <c r="M32" s="1"/>
      <c r="N32" s="45"/>
      <c r="O32" s="45">
        <f t="shared" si="6"/>
        <v>37718.699999999997</v>
      </c>
      <c r="V32" s="44">
        <v>1672.27</v>
      </c>
      <c r="W32" s="44">
        <v>1672.27</v>
      </c>
    </row>
    <row r="33" spans="1:21" s="44" customFormat="1" x14ac:dyDescent="0.25">
      <c r="B33" s="44" t="s">
        <v>121</v>
      </c>
      <c r="C33" s="1"/>
      <c r="D33" s="1">
        <v>3386.45</v>
      </c>
      <c r="E33" s="1"/>
      <c r="F33" s="27"/>
      <c r="G33" s="31"/>
      <c r="H33" s="1"/>
      <c r="I33" s="1"/>
      <c r="J33" s="1"/>
      <c r="K33" s="1"/>
      <c r="L33" s="1"/>
      <c r="M33" s="1"/>
      <c r="N33" s="45"/>
      <c r="O33" s="45">
        <f t="shared" si="6"/>
        <v>3386.45</v>
      </c>
    </row>
    <row r="34" spans="1:21" s="44" customFormat="1" x14ac:dyDescent="0.25">
      <c r="B34" s="44" t="s">
        <v>111</v>
      </c>
      <c r="C34" s="1">
        <v>8280</v>
      </c>
      <c r="D34" s="1">
        <v>8280</v>
      </c>
      <c r="E34" s="1"/>
      <c r="F34" s="27"/>
      <c r="G34" s="31"/>
      <c r="H34" s="1"/>
      <c r="I34" s="1"/>
      <c r="J34" s="1"/>
      <c r="K34" s="1"/>
      <c r="L34" s="1"/>
      <c r="M34" s="1"/>
      <c r="N34" s="45"/>
      <c r="O34" s="45">
        <f t="shared" si="6"/>
        <v>16560</v>
      </c>
    </row>
    <row r="35" spans="1:21" s="44" customFormat="1" x14ac:dyDescent="0.25">
      <c r="B35" s="44" t="s">
        <v>106</v>
      </c>
      <c r="C35" s="1">
        <v>470.72</v>
      </c>
      <c r="D35" s="1"/>
      <c r="E35" s="1"/>
      <c r="F35" s="27"/>
      <c r="G35" s="31"/>
      <c r="H35" s="1"/>
      <c r="I35" s="1"/>
      <c r="J35" s="1"/>
      <c r="K35" s="1"/>
      <c r="L35" s="1"/>
      <c r="M35" s="1"/>
      <c r="N35" s="45"/>
      <c r="O35" s="45">
        <f t="shared" si="6"/>
        <v>470.72</v>
      </c>
    </row>
    <row r="36" spans="1:21" s="44" customFormat="1" x14ac:dyDescent="0.25">
      <c r="B36" s="44" t="s">
        <v>104</v>
      </c>
      <c r="C36" s="1">
        <v>2008.8</v>
      </c>
      <c r="D36" s="1"/>
      <c r="E36" s="1"/>
      <c r="F36" s="27"/>
      <c r="G36" s="31"/>
      <c r="H36" s="1"/>
      <c r="I36" s="1"/>
      <c r="J36" s="1"/>
      <c r="K36" s="1"/>
      <c r="L36" s="1"/>
      <c r="M36" s="1"/>
      <c r="N36" s="45"/>
      <c r="O36" s="45">
        <f t="shared" si="6"/>
        <v>2008.8</v>
      </c>
    </row>
    <row r="37" spans="1:21" s="44" customFormat="1" x14ac:dyDescent="0.25">
      <c r="B37" s="44" t="s">
        <v>5</v>
      </c>
      <c r="C37" s="1"/>
      <c r="D37" s="1">
        <v>3637.98</v>
      </c>
      <c r="E37" s="1"/>
      <c r="F37" s="27"/>
      <c r="G37" s="31"/>
      <c r="H37" s="1"/>
      <c r="I37" s="1"/>
      <c r="J37" s="1"/>
      <c r="K37" s="1"/>
      <c r="L37" s="1"/>
      <c r="M37" s="1"/>
      <c r="N37" s="45"/>
      <c r="O37" s="45">
        <f t="shared" si="6"/>
        <v>3637.98</v>
      </c>
    </row>
    <row r="38" spans="1:21" s="44" customFormat="1" x14ac:dyDescent="0.25">
      <c r="B38" s="50" t="s">
        <v>61</v>
      </c>
      <c r="C38" s="1">
        <v>8390.6200000000008</v>
      </c>
      <c r="D38" s="1">
        <v>3762.75</v>
      </c>
      <c r="E38" s="1"/>
      <c r="F38" s="27"/>
      <c r="G38" s="31"/>
      <c r="H38" s="1"/>
      <c r="I38" s="1"/>
      <c r="J38" s="1"/>
      <c r="K38" s="1"/>
      <c r="L38" s="1"/>
      <c r="M38" s="1"/>
      <c r="N38" s="45"/>
      <c r="O38" s="45">
        <f t="shared" si="6"/>
        <v>12153.37</v>
      </c>
    </row>
    <row r="39" spans="1:21" s="24" customFormat="1" x14ac:dyDescent="0.25">
      <c r="A39" s="2" t="s">
        <v>12</v>
      </c>
      <c r="B39" s="28"/>
      <c r="C39" s="28">
        <f>SUM(C23:C38)</f>
        <v>122255.74</v>
      </c>
      <c r="D39" s="28">
        <f t="shared" ref="D39:O39" si="7">SUM(D23:D38)</f>
        <v>107613.83</v>
      </c>
      <c r="E39" s="28">
        <f t="shared" si="7"/>
        <v>0</v>
      </c>
      <c r="F39" s="28">
        <f t="shared" si="7"/>
        <v>0</v>
      </c>
      <c r="G39" s="28">
        <f t="shared" si="7"/>
        <v>0</v>
      </c>
      <c r="H39" s="28">
        <f t="shared" si="7"/>
        <v>0</v>
      </c>
      <c r="I39" s="28">
        <f t="shared" si="7"/>
        <v>0</v>
      </c>
      <c r="J39" s="28">
        <f t="shared" si="7"/>
        <v>0</v>
      </c>
      <c r="K39" s="28">
        <f t="shared" si="7"/>
        <v>0</v>
      </c>
      <c r="L39" s="28">
        <f t="shared" si="7"/>
        <v>0</v>
      </c>
      <c r="M39" s="28">
        <f t="shared" si="7"/>
        <v>0</v>
      </c>
      <c r="N39" s="28">
        <f t="shared" si="7"/>
        <v>0</v>
      </c>
      <c r="O39" s="28">
        <f t="shared" si="7"/>
        <v>229869.57</v>
      </c>
    </row>
    <row r="40" spans="1:21" s="32" customFormat="1" x14ac:dyDescent="0.25">
      <c r="A40" s="35" t="s">
        <v>6</v>
      </c>
      <c r="B40" s="54" t="s">
        <v>62</v>
      </c>
      <c r="C40" s="38">
        <v>2250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5">
        <f t="shared" ref="O40:O51" si="8">SUM(C40:N40)</f>
        <v>2250</v>
      </c>
    </row>
    <row r="41" spans="1:21" s="32" customFormat="1" x14ac:dyDescent="0.25">
      <c r="A41" s="35"/>
      <c r="B41" s="44" t="s">
        <v>119</v>
      </c>
      <c r="C41" s="38"/>
      <c r="D41" s="38">
        <v>3285.01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5">
        <f t="shared" si="8"/>
        <v>3285.01</v>
      </c>
    </row>
    <row r="42" spans="1:21" s="55" customFormat="1" x14ac:dyDescent="0.25">
      <c r="B42" s="54" t="s">
        <v>57</v>
      </c>
      <c r="C42" s="56">
        <v>7111.8</v>
      </c>
      <c r="D42" s="56">
        <v>9763.36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45">
        <f t="shared" si="8"/>
        <v>16875.16</v>
      </c>
    </row>
    <row r="43" spans="1:21" s="35" customFormat="1" x14ac:dyDescent="0.25">
      <c r="B43" s="54" t="s">
        <v>58</v>
      </c>
      <c r="C43" s="1">
        <v>24373.35</v>
      </c>
      <c r="D43" s="1">
        <v>53040.65</v>
      </c>
      <c r="E43" s="1"/>
      <c r="F43" s="1"/>
      <c r="G43" s="1"/>
      <c r="H43" s="57"/>
      <c r="I43" s="34"/>
      <c r="J43" s="34"/>
      <c r="K43" s="34"/>
      <c r="L43" s="40"/>
      <c r="M43" s="40"/>
      <c r="N43" s="40"/>
      <c r="O43" s="45">
        <f t="shared" si="8"/>
        <v>77414</v>
      </c>
      <c r="P43" s="40"/>
      <c r="Q43" s="40"/>
      <c r="R43" s="40"/>
      <c r="S43" s="40"/>
      <c r="T43" s="40"/>
      <c r="U43" s="1"/>
    </row>
    <row r="44" spans="1:21" s="35" customFormat="1" x14ac:dyDescent="0.25">
      <c r="B44" s="44" t="s">
        <v>122</v>
      </c>
      <c r="C44" s="1"/>
      <c r="D44" s="1">
        <v>10882.5</v>
      </c>
      <c r="E44" s="1"/>
      <c r="F44" s="1"/>
      <c r="G44" s="1"/>
      <c r="H44" s="57"/>
      <c r="I44" s="34"/>
      <c r="J44" s="34"/>
      <c r="K44" s="34"/>
      <c r="L44" s="40"/>
      <c r="M44" s="40"/>
      <c r="N44" s="40"/>
      <c r="O44" s="45">
        <f t="shared" si="8"/>
        <v>10882.5</v>
      </c>
      <c r="P44" s="40"/>
      <c r="Q44" s="40"/>
      <c r="R44" s="40"/>
      <c r="S44" s="40"/>
      <c r="T44" s="40"/>
      <c r="U44" s="1"/>
    </row>
    <row r="45" spans="1:21" s="35" customFormat="1" x14ac:dyDescent="0.25">
      <c r="B45" s="54" t="s">
        <v>63</v>
      </c>
      <c r="C45" s="1">
        <v>14558.23</v>
      </c>
      <c r="D45" s="1">
        <v>51534.81</v>
      </c>
      <c r="E45" s="1"/>
      <c r="F45" s="1"/>
      <c r="G45" s="1"/>
      <c r="H45" s="57"/>
      <c r="I45" s="34"/>
      <c r="J45" s="34"/>
      <c r="K45" s="34"/>
      <c r="L45" s="40"/>
      <c r="M45" s="40"/>
      <c r="N45" s="40"/>
      <c r="O45" s="45">
        <f t="shared" si="8"/>
        <v>66093.039999999994</v>
      </c>
      <c r="P45" s="40"/>
      <c r="Q45" s="40"/>
      <c r="R45" s="40"/>
      <c r="S45" s="40"/>
      <c r="T45" s="40"/>
      <c r="U45" s="1"/>
    </row>
    <row r="46" spans="1:21" s="35" customFormat="1" x14ac:dyDescent="0.25">
      <c r="B46" s="54" t="s">
        <v>64</v>
      </c>
      <c r="C46" s="1">
        <v>14922.04</v>
      </c>
      <c r="D46" s="1">
        <v>10321.700000000001</v>
      </c>
      <c r="E46" s="1"/>
      <c r="F46" s="1"/>
      <c r="G46" s="1"/>
      <c r="H46" s="57"/>
      <c r="I46" s="34"/>
      <c r="J46" s="34"/>
      <c r="K46" s="34"/>
      <c r="L46" s="40"/>
      <c r="M46" s="40"/>
      <c r="N46" s="40"/>
      <c r="O46" s="45">
        <f t="shared" si="8"/>
        <v>25243.74</v>
      </c>
      <c r="P46" s="40"/>
      <c r="Q46" s="40"/>
      <c r="R46" s="40"/>
      <c r="S46" s="40"/>
      <c r="T46" s="40"/>
      <c r="U46" s="1"/>
    </row>
    <row r="47" spans="1:21" s="35" customFormat="1" x14ac:dyDescent="0.25">
      <c r="B47" s="44" t="s">
        <v>65</v>
      </c>
      <c r="C47" s="1">
        <v>12919.8</v>
      </c>
      <c r="D47" s="1">
        <v>10831.15</v>
      </c>
      <c r="E47" s="1"/>
      <c r="F47" s="1"/>
      <c r="G47" s="1"/>
      <c r="H47" s="57"/>
      <c r="I47" s="34"/>
      <c r="J47" s="34"/>
      <c r="K47" s="34"/>
      <c r="L47" s="40"/>
      <c r="M47" s="40"/>
      <c r="N47" s="40"/>
      <c r="O47" s="45">
        <f t="shared" si="8"/>
        <v>23750.949999999997</v>
      </c>
      <c r="P47" s="40"/>
      <c r="Q47" s="40"/>
      <c r="R47" s="40"/>
      <c r="S47" s="40"/>
      <c r="T47" s="40"/>
      <c r="U47" s="1"/>
    </row>
    <row r="48" spans="1:21" s="35" customFormat="1" x14ac:dyDescent="0.25">
      <c r="B48" s="44" t="s">
        <v>115</v>
      </c>
      <c r="C48" s="1">
        <v>8141.74</v>
      </c>
      <c r="D48" s="1"/>
      <c r="E48" s="1"/>
      <c r="F48" s="1"/>
      <c r="G48" s="1"/>
      <c r="H48" s="57"/>
      <c r="I48" s="34"/>
      <c r="J48" s="34"/>
      <c r="K48" s="34"/>
      <c r="L48" s="40"/>
      <c r="M48" s="40"/>
      <c r="N48" s="40"/>
      <c r="O48" s="45">
        <f t="shared" si="8"/>
        <v>8141.74</v>
      </c>
      <c r="P48" s="40"/>
      <c r="Q48" s="40"/>
      <c r="R48" s="40"/>
      <c r="S48" s="40"/>
      <c r="T48" s="40"/>
      <c r="U48" s="1"/>
    </row>
    <row r="49" spans="1:21" s="35" customFormat="1" x14ac:dyDescent="0.25">
      <c r="B49" s="44" t="s">
        <v>108</v>
      </c>
      <c r="C49" s="1">
        <v>645.84</v>
      </c>
      <c r="D49" s="1">
        <v>730.08</v>
      </c>
      <c r="E49" s="1"/>
      <c r="F49" s="1"/>
      <c r="G49" s="1"/>
      <c r="H49" s="57"/>
      <c r="I49" s="34"/>
      <c r="J49" s="34"/>
      <c r="K49" s="34"/>
      <c r="L49" s="40"/>
      <c r="M49" s="40"/>
      <c r="N49" s="40"/>
      <c r="O49" s="45">
        <f t="shared" si="8"/>
        <v>1375.92</v>
      </c>
      <c r="P49" s="40"/>
      <c r="Q49" s="40"/>
      <c r="R49" s="40"/>
      <c r="S49" s="40"/>
      <c r="T49" s="40"/>
      <c r="U49" s="1"/>
    </row>
    <row r="50" spans="1:21" s="35" customFormat="1" x14ac:dyDescent="0.25">
      <c r="B50" s="44" t="s">
        <v>104</v>
      </c>
      <c r="C50" s="1"/>
      <c r="D50" s="1">
        <v>5511.6</v>
      </c>
      <c r="E50" s="1"/>
      <c r="F50" s="1"/>
      <c r="G50" s="1"/>
      <c r="H50" s="57"/>
      <c r="I50" s="34"/>
      <c r="J50" s="34"/>
      <c r="K50" s="34"/>
      <c r="L50" s="40"/>
      <c r="M50" s="40"/>
      <c r="N50" s="40"/>
      <c r="O50" s="45">
        <f t="shared" si="8"/>
        <v>5511.6</v>
      </c>
      <c r="P50" s="40"/>
      <c r="Q50" s="40"/>
      <c r="R50" s="40"/>
      <c r="S50" s="40"/>
      <c r="T50" s="40"/>
      <c r="U50" s="1"/>
    </row>
    <row r="51" spans="1:21" s="35" customFormat="1" x14ac:dyDescent="0.25">
      <c r="B51" s="44" t="s">
        <v>61</v>
      </c>
      <c r="C51" s="1"/>
      <c r="D51" s="1">
        <v>417.6</v>
      </c>
      <c r="E51" s="1"/>
      <c r="F51" s="1"/>
      <c r="G51" s="1"/>
      <c r="H51" s="57"/>
      <c r="I51" s="34"/>
      <c r="J51" s="34"/>
      <c r="K51" s="34"/>
      <c r="L51" s="40"/>
      <c r="M51" s="40"/>
      <c r="N51" s="40"/>
      <c r="O51" s="1">
        <f t="shared" si="8"/>
        <v>417.6</v>
      </c>
      <c r="P51" s="40"/>
      <c r="Q51" s="40"/>
      <c r="R51" s="40"/>
      <c r="S51" s="40"/>
      <c r="T51" s="40"/>
      <c r="U51" s="1"/>
    </row>
    <row r="52" spans="1:21" s="24" customFormat="1" x14ac:dyDescent="0.25">
      <c r="A52" s="2" t="s">
        <v>13</v>
      </c>
      <c r="B52" s="36"/>
      <c r="C52" s="36">
        <f t="shared" ref="C52:O52" si="9">SUM(C40:C51)</f>
        <v>84922.799999999988</v>
      </c>
      <c r="D52" s="36">
        <f t="shared" si="9"/>
        <v>156318.46</v>
      </c>
      <c r="E52" s="36">
        <f t="shared" si="9"/>
        <v>0</v>
      </c>
      <c r="F52" s="36">
        <f t="shared" si="9"/>
        <v>0</v>
      </c>
      <c r="G52" s="36">
        <f t="shared" si="9"/>
        <v>0</v>
      </c>
      <c r="H52" s="36">
        <f t="shared" si="9"/>
        <v>0</v>
      </c>
      <c r="I52" s="36">
        <f t="shared" si="9"/>
        <v>0</v>
      </c>
      <c r="J52" s="36">
        <f t="shared" si="9"/>
        <v>0</v>
      </c>
      <c r="K52" s="36">
        <f t="shared" si="9"/>
        <v>0</v>
      </c>
      <c r="L52" s="36">
        <f t="shared" si="9"/>
        <v>0</v>
      </c>
      <c r="M52" s="36">
        <f t="shared" si="9"/>
        <v>0</v>
      </c>
      <c r="N52" s="36">
        <f t="shared" si="9"/>
        <v>0</v>
      </c>
      <c r="O52" s="36">
        <f t="shared" si="9"/>
        <v>241241.25999999998</v>
      </c>
    </row>
    <row r="53" spans="1:21" s="32" customFormat="1" x14ac:dyDescent="0.25">
      <c r="A53" s="41" t="s">
        <v>7</v>
      </c>
      <c r="B53" s="54" t="s">
        <v>58</v>
      </c>
      <c r="C53" s="34">
        <v>31491.26</v>
      </c>
      <c r="D53" s="49">
        <v>36373.64</v>
      </c>
      <c r="E53" s="49"/>
      <c r="F53" s="49"/>
      <c r="G53" s="48"/>
      <c r="H53" s="48"/>
      <c r="I53" s="34"/>
      <c r="J53" s="48"/>
      <c r="K53" s="48"/>
      <c r="L53" s="48"/>
      <c r="M53" s="48"/>
      <c r="N53" s="48"/>
      <c r="O53" s="45">
        <f>SUM(C53:N53)</f>
        <v>67864.899999999994</v>
      </c>
    </row>
    <row r="54" spans="1:21" s="32" customFormat="1" ht="15.75" customHeight="1" x14ac:dyDescent="0.25">
      <c r="A54" s="44"/>
      <c r="B54" s="54" t="s">
        <v>60</v>
      </c>
      <c r="C54" s="34">
        <v>1512</v>
      </c>
      <c r="D54" s="49">
        <v>6172.5</v>
      </c>
      <c r="E54" s="49"/>
      <c r="F54" s="49"/>
      <c r="G54" s="48"/>
      <c r="H54" s="48"/>
      <c r="I54" s="34"/>
      <c r="J54" s="48"/>
      <c r="K54" s="48"/>
      <c r="L54" s="48"/>
      <c r="M54" s="48"/>
      <c r="N54" s="48"/>
      <c r="O54" s="45">
        <f>SUM(C54:N54)</f>
        <v>7684.5</v>
      </c>
    </row>
    <row r="55" spans="1:21" s="32" customFormat="1" ht="15.75" customHeight="1" x14ac:dyDescent="0.25">
      <c r="A55" s="44"/>
      <c r="B55" s="54" t="s">
        <v>115</v>
      </c>
      <c r="C55" s="34">
        <v>807</v>
      </c>
      <c r="D55" s="49"/>
      <c r="E55" s="49"/>
      <c r="F55" s="49"/>
      <c r="G55" s="48"/>
      <c r="H55" s="48"/>
      <c r="I55" s="34"/>
      <c r="J55" s="48"/>
      <c r="K55" s="48"/>
      <c r="L55" s="48"/>
      <c r="M55" s="48"/>
      <c r="N55" s="48"/>
      <c r="O55" s="45">
        <f>SUM(C55:N55)</f>
        <v>807</v>
      </c>
    </row>
    <row r="56" spans="1:21" s="32" customFormat="1" x14ac:dyDescent="0.25">
      <c r="A56" s="44"/>
      <c r="B56" s="44" t="s">
        <v>5</v>
      </c>
      <c r="C56" s="34">
        <v>2528.64</v>
      </c>
      <c r="D56" s="49">
        <v>1264.32</v>
      </c>
      <c r="E56" s="49"/>
      <c r="F56" s="49"/>
      <c r="G56" s="48"/>
      <c r="H56" s="48"/>
      <c r="I56" s="34"/>
      <c r="J56" s="48"/>
      <c r="K56" s="48"/>
      <c r="L56" s="48"/>
      <c r="M56" s="48"/>
      <c r="N56" s="48"/>
      <c r="O56" s="45">
        <f>SUM(C56:N56)</f>
        <v>3792.96</v>
      </c>
    </row>
    <row r="57" spans="1:21" s="24" customFormat="1" x14ac:dyDescent="0.25">
      <c r="A57" s="2" t="s">
        <v>14</v>
      </c>
      <c r="B57" s="36"/>
      <c r="C57" s="28">
        <f t="shared" ref="C57:O57" si="10">SUM(C53:C56)</f>
        <v>36338.899999999994</v>
      </c>
      <c r="D57" s="28">
        <f t="shared" si="10"/>
        <v>43810.46</v>
      </c>
      <c r="E57" s="28">
        <f t="shared" si="10"/>
        <v>0</v>
      </c>
      <c r="F57" s="28">
        <f t="shared" si="10"/>
        <v>0</v>
      </c>
      <c r="G57" s="28">
        <f t="shared" si="10"/>
        <v>0</v>
      </c>
      <c r="H57" s="28">
        <f t="shared" si="10"/>
        <v>0</v>
      </c>
      <c r="I57" s="28">
        <f t="shared" si="10"/>
        <v>0</v>
      </c>
      <c r="J57" s="28">
        <f t="shared" si="10"/>
        <v>0</v>
      </c>
      <c r="K57" s="28">
        <f t="shared" si="10"/>
        <v>0</v>
      </c>
      <c r="L57" s="28">
        <f t="shared" si="10"/>
        <v>0</v>
      </c>
      <c r="M57" s="28">
        <f t="shared" si="10"/>
        <v>0</v>
      </c>
      <c r="N57" s="28">
        <f t="shared" si="10"/>
        <v>0</v>
      </c>
      <c r="O57" s="28">
        <f t="shared" si="10"/>
        <v>80149.36</v>
      </c>
    </row>
    <row r="58" spans="1:21" s="24" customFormat="1" x14ac:dyDescent="0.25">
      <c r="A58" s="25" t="s">
        <v>8</v>
      </c>
      <c r="B58" s="29"/>
      <c r="C58" s="29">
        <f t="shared" ref="C58:O58" si="11">C57+C52+C39+C22+C14+C12</f>
        <v>362076.88</v>
      </c>
      <c r="D58" s="29">
        <f t="shared" si="11"/>
        <v>435894.19</v>
      </c>
      <c r="E58" s="29">
        <f t="shared" si="11"/>
        <v>0</v>
      </c>
      <c r="F58" s="29">
        <f t="shared" si="11"/>
        <v>0</v>
      </c>
      <c r="G58" s="29">
        <f t="shared" si="11"/>
        <v>0</v>
      </c>
      <c r="H58" s="29">
        <f t="shared" si="11"/>
        <v>0</v>
      </c>
      <c r="I58" s="29">
        <f t="shared" si="11"/>
        <v>0</v>
      </c>
      <c r="J58" s="29">
        <f t="shared" si="11"/>
        <v>0</v>
      </c>
      <c r="K58" s="29">
        <f t="shared" si="11"/>
        <v>0</v>
      </c>
      <c r="L58" s="29">
        <f t="shared" si="11"/>
        <v>0</v>
      </c>
      <c r="M58" s="29">
        <f t="shared" si="11"/>
        <v>0</v>
      </c>
      <c r="N58" s="29">
        <f t="shared" si="11"/>
        <v>0</v>
      </c>
      <c r="O58" s="29">
        <f t="shared" si="11"/>
        <v>797971.07000000007</v>
      </c>
    </row>
    <row r="59" spans="1:21" x14ac:dyDescent="0.25">
      <c r="B59" s="54"/>
      <c r="G59" s="31"/>
    </row>
    <row r="60" spans="1:21" x14ac:dyDescent="0.25">
      <c r="B60" s="54"/>
    </row>
    <row r="61" spans="1:21" x14ac:dyDescent="0.25">
      <c r="B61" s="54"/>
    </row>
    <row r="62" spans="1:21" x14ac:dyDescent="0.25">
      <c r="B62" s="54"/>
    </row>
    <row r="63" spans="1:21" x14ac:dyDescent="0.25">
      <c r="B63" s="54"/>
    </row>
    <row r="64" spans="1:21" x14ac:dyDescent="0.25">
      <c r="B64" s="54"/>
    </row>
    <row r="65" spans="2:2" x14ac:dyDescent="0.25">
      <c r="B65" s="54"/>
    </row>
    <row r="66" spans="2:2" x14ac:dyDescent="0.25">
      <c r="B66" s="54"/>
    </row>
    <row r="67" spans="2:2" x14ac:dyDescent="0.25">
      <c r="B67" s="54"/>
    </row>
    <row r="68" spans="2:2" x14ac:dyDescent="0.25">
      <c r="B68" s="54"/>
    </row>
    <row r="69" spans="2:2" x14ac:dyDescent="0.25">
      <c r="B69" s="54"/>
    </row>
    <row r="70" spans="2:2" x14ac:dyDescent="0.25">
      <c r="B70" s="54"/>
    </row>
    <row r="71" spans="2:2" x14ac:dyDescent="0.25">
      <c r="B71" s="54"/>
    </row>
    <row r="72" spans="2:2" x14ac:dyDescent="0.25">
      <c r="B72" s="54"/>
    </row>
    <row r="73" spans="2:2" x14ac:dyDescent="0.25">
      <c r="B73" s="54"/>
    </row>
    <row r="74" spans="2:2" x14ac:dyDescent="0.25">
      <c r="B74" s="54"/>
    </row>
    <row r="75" spans="2:2" x14ac:dyDescent="0.25">
      <c r="B75" s="54"/>
    </row>
    <row r="76" spans="2:2" x14ac:dyDescent="0.25">
      <c r="B76" s="54"/>
    </row>
    <row r="77" spans="2:2" x14ac:dyDescent="0.25">
      <c r="B77" s="54"/>
    </row>
    <row r="78" spans="2:2" x14ac:dyDescent="0.25">
      <c r="B78" s="54"/>
    </row>
    <row r="79" spans="2:2" x14ac:dyDescent="0.25">
      <c r="B79" s="54"/>
    </row>
    <row r="80" spans="2:2" x14ac:dyDescent="0.25">
      <c r="B80" s="54"/>
    </row>
    <row r="81" spans="2:2" x14ac:dyDescent="0.25">
      <c r="B81" s="54"/>
    </row>
    <row r="82" spans="2:2" x14ac:dyDescent="0.25">
      <c r="B82" s="54"/>
    </row>
    <row r="83" spans="2:2" x14ac:dyDescent="0.25">
      <c r="B83" s="54"/>
    </row>
    <row r="84" spans="2:2" x14ac:dyDescent="0.25">
      <c r="B84" s="54"/>
    </row>
    <row r="85" spans="2:2" x14ac:dyDescent="0.25">
      <c r="B85" s="54"/>
    </row>
    <row r="86" spans="2:2" x14ac:dyDescent="0.25">
      <c r="B86" s="54"/>
    </row>
    <row r="87" spans="2:2" x14ac:dyDescent="0.25">
      <c r="B87" s="54"/>
    </row>
    <row r="88" spans="2:2" x14ac:dyDescent="0.25">
      <c r="B88" s="54"/>
    </row>
    <row r="89" spans="2:2" x14ac:dyDescent="0.25">
      <c r="B89" s="54"/>
    </row>
    <row r="90" spans="2:2" x14ac:dyDescent="0.25">
      <c r="B90" s="54"/>
    </row>
    <row r="91" spans="2:2" x14ac:dyDescent="0.25">
      <c r="B91" s="54"/>
    </row>
    <row r="92" spans="2:2" x14ac:dyDescent="0.25">
      <c r="B92" s="54"/>
    </row>
    <row r="93" spans="2:2" x14ac:dyDescent="0.25">
      <c r="B93" s="54"/>
    </row>
    <row r="94" spans="2:2" x14ac:dyDescent="0.25">
      <c r="B94" s="54"/>
    </row>
    <row r="95" spans="2:2" x14ac:dyDescent="0.25">
      <c r="B95" s="54"/>
    </row>
    <row r="96" spans="2:2" x14ac:dyDescent="0.25">
      <c r="B96" s="54"/>
    </row>
    <row r="97" spans="2:2" x14ac:dyDescent="0.25">
      <c r="B97" s="54"/>
    </row>
    <row r="98" spans="2:2" x14ac:dyDescent="0.25">
      <c r="B98" s="54"/>
    </row>
    <row r="99" spans="2:2" x14ac:dyDescent="0.25">
      <c r="B99" s="54"/>
    </row>
    <row r="100" spans="2:2" x14ac:dyDescent="0.25">
      <c r="B100" s="54"/>
    </row>
    <row r="101" spans="2:2" x14ac:dyDescent="0.25">
      <c r="B101" s="54"/>
    </row>
    <row r="102" spans="2:2" x14ac:dyDescent="0.25">
      <c r="B102" s="54"/>
    </row>
    <row r="103" spans="2:2" x14ac:dyDescent="0.25">
      <c r="B103" s="54"/>
    </row>
    <row r="104" spans="2:2" x14ac:dyDescent="0.25">
      <c r="B104" s="54"/>
    </row>
    <row r="105" spans="2:2" x14ac:dyDescent="0.25">
      <c r="B105" s="54"/>
    </row>
    <row r="106" spans="2:2" x14ac:dyDescent="0.25">
      <c r="B106" s="54"/>
    </row>
    <row r="107" spans="2:2" x14ac:dyDescent="0.25">
      <c r="B107" s="54"/>
    </row>
    <row r="108" spans="2:2" x14ac:dyDescent="0.25">
      <c r="B108" s="54"/>
    </row>
    <row r="109" spans="2:2" x14ac:dyDescent="0.25">
      <c r="B109" s="54"/>
    </row>
    <row r="110" spans="2:2" x14ac:dyDescent="0.25">
      <c r="B110" s="54"/>
    </row>
    <row r="111" spans="2:2" x14ac:dyDescent="0.25">
      <c r="B111" s="54"/>
    </row>
    <row r="112" spans="2:2" x14ac:dyDescent="0.25">
      <c r="B112" s="54"/>
    </row>
    <row r="113" spans="2:2" x14ac:dyDescent="0.25">
      <c r="B113" s="54"/>
    </row>
    <row r="114" spans="2:2" x14ac:dyDescent="0.25">
      <c r="B114" s="54"/>
    </row>
    <row r="115" spans="2:2" x14ac:dyDescent="0.25">
      <c r="B115" s="54"/>
    </row>
    <row r="116" spans="2:2" x14ac:dyDescent="0.25">
      <c r="B116" s="54"/>
    </row>
    <row r="117" spans="2:2" x14ac:dyDescent="0.25">
      <c r="B117" s="54"/>
    </row>
    <row r="118" spans="2:2" x14ac:dyDescent="0.25">
      <c r="B118" s="54"/>
    </row>
    <row r="119" spans="2:2" x14ac:dyDescent="0.25">
      <c r="B119" s="54"/>
    </row>
    <row r="120" spans="2:2" x14ac:dyDescent="0.25">
      <c r="B120" s="54"/>
    </row>
    <row r="121" spans="2:2" x14ac:dyDescent="0.25">
      <c r="B121" s="54"/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B413-C1BD-4D86-BD3E-B8FD4147F286}">
  <dimension ref="A3:A38"/>
  <sheetViews>
    <sheetView workbookViewId="0">
      <selection activeCell="A9" sqref="A9"/>
    </sheetView>
  </sheetViews>
  <sheetFormatPr defaultRowHeight="15" x14ac:dyDescent="0.25"/>
  <cols>
    <col min="1" max="1" width="82" bestFit="1" customWidth="1"/>
    <col min="2" max="2" width="56.140625" bestFit="1" customWidth="1"/>
  </cols>
  <sheetData>
    <row r="3" spans="1:1" x14ac:dyDescent="0.25">
      <c r="A3" s="62" t="s">
        <v>69</v>
      </c>
    </row>
    <row r="4" spans="1:1" x14ac:dyDescent="0.25">
      <c r="A4" s="62" t="s">
        <v>70</v>
      </c>
    </row>
    <row r="5" spans="1:1" x14ac:dyDescent="0.25">
      <c r="A5" s="64" t="s">
        <v>71</v>
      </c>
    </row>
    <row r="6" spans="1:1" x14ac:dyDescent="0.25">
      <c r="A6" s="63" t="s">
        <v>72</v>
      </c>
    </row>
    <row r="7" spans="1:1" x14ac:dyDescent="0.25">
      <c r="A7" s="63" t="s">
        <v>73</v>
      </c>
    </row>
    <row r="8" spans="1:1" x14ac:dyDescent="0.25">
      <c r="A8" s="63" t="s">
        <v>74</v>
      </c>
    </row>
    <row r="9" spans="1:1" x14ac:dyDescent="0.25">
      <c r="A9" s="63" t="s">
        <v>75</v>
      </c>
    </row>
    <row r="10" spans="1:1" x14ac:dyDescent="0.25">
      <c r="A10" s="63" t="s">
        <v>76</v>
      </c>
    </row>
    <row r="11" spans="1:1" x14ac:dyDescent="0.25">
      <c r="A11" s="63" t="s">
        <v>77</v>
      </c>
    </row>
    <row r="12" spans="1:1" x14ac:dyDescent="0.25">
      <c r="A12" s="63" t="s">
        <v>78</v>
      </c>
    </row>
    <row r="13" spans="1:1" x14ac:dyDescent="0.25">
      <c r="A13" s="63" t="s">
        <v>79</v>
      </c>
    </row>
    <row r="14" spans="1:1" x14ac:dyDescent="0.25">
      <c r="A14" s="63" t="s">
        <v>80</v>
      </c>
    </row>
    <row r="15" spans="1:1" x14ac:dyDescent="0.25">
      <c r="A15" s="63" t="s">
        <v>81</v>
      </c>
    </row>
    <row r="16" spans="1:1" x14ac:dyDescent="0.25">
      <c r="A16" s="63" t="s">
        <v>82</v>
      </c>
    </row>
    <row r="17" spans="1:1" x14ac:dyDescent="0.25">
      <c r="A17" s="63" t="s">
        <v>83</v>
      </c>
    </row>
    <row r="18" spans="1:1" x14ac:dyDescent="0.25">
      <c r="A18" s="63" t="s">
        <v>84</v>
      </c>
    </row>
    <row r="19" spans="1:1" x14ac:dyDescent="0.25">
      <c r="A19" s="63" t="s">
        <v>85</v>
      </c>
    </row>
    <row r="20" spans="1:1" x14ac:dyDescent="0.25">
      <c r="A20" s="63" t="s">
        <v>86</v>
      </c>
    </row>
    <row r="21" spans="1:1" x14ac:dyDescent="0.25">
      <c r="A21" s="63" t="s">
        <v>87</v>
      </c>
    </row>
    <row r="22" spans="1:1" x14ac:dyDescent="0.25">
      <c r="A22" s="63" t="s">
        <v>88</v>
      </c>
    </row>
    <row r="23" spans="1:1" x14ac:dyDescent="0.25">
      <c r="A23" s="63" t="s">
        <v>89</v>
      </c>
    </row>
    <row r="24" spans="1:1" x14ac:dyDescent="0.25">
      <c r="A24" s="63" t="s">
        <v>90</v>
      </c>
    </row>
    <row r="25" spans="1:1" x14ac:dyDescent="0.25">
      <c r="A25" s="63" t="s">
        <v>91</v>
      </c>
    </row>
    <row r="26" spans="1:1" x14ac:dyDescent="0.25">
      <c r="A26" s="63" t="s">
        <v>92</v>
      </c>
    </row>
    <row r="27" spans="1:1" x14ac:dyDescent="0.25">
      <c r="A27" s="63" t="s">
        <v>93</v>
      </c>
    </row>
    <row r="28" spans="1:1" x14ac:dyDescent="0.25">
      <c r="A28" s="63"/>
    </row>
    <row r="29" spans="1:1" x14ac:dyDescent="0.25">
      <c r="A29" s="63"/>
    </row>
    <row r="30" spans="1:1" x14ac:dyDescent="0.25">
      <c r="A30" s="63"/>
    </row>
    <row r="31" spans="1:1" x14ac:dyDescent="0.25">
      <c r="A31" s="64" t="s">
        <v>94</v>
      </c>
    </row>
    <row r="32" spans="1:1" x14ac:dyDescent="0.25">
      <c r="A32" s="63" t="s">
        <v>95</v>
      </c>
    </row>
    <row r="33" spans="1:1" x14ac:dyDescent="0.25">
      <c r="A33" s="63" t="s">
        <v>96</v>
      </c>
    </row>
    <row r="34" spans="1:1" x14ac:dyDescent="0.25">
      <c r="A34" s="63" t="s">
        <v>97</v>
      </c>
    </row>
    <row r="35" spans="1:1" x14ac:dyDescent="0.25">
      <c r="A35" s="63" t="s">
        <v>98</v>
      </c>
    </row>
    <row r="36" spans="1:1" x14ac:dyDescent="0.25">
      <c r="A36" s="63" t="s">
        <v>99</v>
      </c>
    </row>
    <row r="37" spans="1:1" x14ac:dyDescent="0.25">
      <c r="A37" s="63" t="s">
        <v>100</v>
      </c>
    </row>
    <row r="38" spans="1:1" x14ac:dyDescent="0.25">
      <c r="A38" s="63" t="s">
        <v>101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 &amp; Agency Spend</vt:lpstr>
      <vt:lpstr>Agency by Supplier </vt:lpstr>
      <vt:lpstr>CPP APROVED AGENCIES</vt:lpstr>
    </vt:vector>
  </TitlesOfParts>
  <Company>RBHT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Woodhouse Anthony</dc:creator>
  <cp:lastModifiedBy>Woodhouse Anthony</cp:lastModifiedBy>
  <dcterms:created xsi:type="dcterms:W3CDTF">2015-06-24T13:44:42Z</dcterms:created>
  <dcterms:modified xsi:type="dcterms:W3CDTF">2023-06-07T10:40:05Z</dcterms:modified>
</cp:coreProperties>
</file>