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e\FOI\FOI Publication Scheme\2022-23\"/>
    </mc:Choice>
  </mc:AlternateContent>
  <xr:revisionPtr revIDLastSave="0" documentId="8_{CB587E6F-AAE2-4CF5-9B22-895FE76A1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&amp; Agency Spend" sheetId="2" r:id="rId1"/>
    <sheet name="Agency by Supplier " sheetId="4" r:id="rId2"/>
    <sheet name="CPP APROVED AGENCI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7" i="4" l="1"/>
  <c r="O66" i="4"/>
  <c r="O65" i="4"/>
  <c r="O31" i="4"/>
  <c r="O32" i="4"/>
  <c r="O27" i="4"/>
  <c r="O5" i="4"/>
  <c r="O63" i="4"/>
  <c r="O70" i="4"/>
  <c r="O46" i="4"/>
  <c r="N21" i="4" l="1"/>
  <c r="M21" i="4"/>
  <c r="L21" i="4"/>
  <c r="K21" i="4"/>
  <c r="J21" i="4"/>
  <c r="I21" i="4"/>
  <c r="H21" i="4"/>
  <c r="G21" i="4"/>
  <c r="F21" i="4"/>
  <c r="E21" i="4"/>
  <c r="D21" i="4"/>
  <c r="C21" i="4"/>
  <c r="O19" i="4"/>
  <c r="O20" i="4"/>
  <c r="O71" i="4"/>
  <c r="O49" i="4"/>
  <c r="O80" i="4"/>
  <c r="O61" i="4"/>
  <c r="O50" i="4"/>
  <c r="O34" i="4"/>
  <c r="O10" i="4"/>
  <c r="O92" i="4"/>
  <c r="G75" i="4"/>
  <c r="N95" i="4"/>
  <c r="M95" i="4"/>
  <c r="L95" i="4"/>
  <c r="K95" i="4"/>
  <c r="J95" i="4"/>
  <c r="I95" i="4"/>
  <c r="H95" i="4"/>
  <c r="G95" i="4"/>
  <c r="F95" i="4"/>
  <c r="E95" i="4"/>
  <c r="D95" i="4"/>
  <c r="C95" i="4"/>
  <c r="O94" i="4"/>
  <c r="O86" i="4"/>
  <c r="O84" i="4"/>
  <c r="O56" i="4"/>
  <c r="O55" i="4"/>
  <c r="O33" i="4"/>
  <c r="O11" i="4"/>
  <c r="O64" i="4"/>
  <c r="O59" i="4"/>
  <c r="O58" i="4"/>
  <c r="O57" i="4"/>
  <c r="O35" i="4"/>
  <c r="O30" i="4"/>
  <c r="O77" i="4"/>
  <c r="N89" i="4"/>
  <c r="M89" i="4"/>
  <c r="L89" i="4"/>
  <c r="K89" i="4"/>
  <c r="J89" i="4"/>
  <c r="I89" i="4"/>
  <c r="H89" i="4"/>
  <c r="G89" i="4"/>
  <c r="F89" i="4"/>
  <c r="E89" i="4"/>
  <c r="D89" i="4"/>
  <c r="C89" i="4"/>
  <c r="O69" i="4"/>
  <c r="O54" i="4"/>
  <c r="O42" i="4"/>
  <c r="N75" i="4"/>
  <c r="M75" i="4"/>
  <c r="L75" i="4"/>
  <c r="K75" i="4"/>
  <c r="J75" i="4"/>
  <c r="I75" i="4"/>
  <c r="H75" i="4"/>
  <c r="F75" i="4"/>
  <c r="E75" i="4"/>
  <c r="D75" i="4"/>
  <c r="C75" i="4"/>
  <c r="O41" i="4"/>
  <c r="N40" i="4"/>
  <c r="M40" i="4"/>
  <c r="L40" i="4"/>
  <c r="K40" i="4"/>
  <c r="J40" i="4"/>
  <c r="I40" i="4"/>
  <c r="H40" i="4"/>
  <c r="G40" i="4"/>
  <c r="F40" i="4"/>
  <c r="E40" i="4"/>
  <c r="O39" i="4"/>
  <c r="D40" i="4"/>
  <c r="C40" i="4"/>
  <c r="O37" i="4"/>
  <c r="O29" i="4"/>
  <c r="O28" i="4"/>
  <c r="O25" i="4"/>
  <c r="O26" i="4"/>
  <c r="O12" i="4"/>
  <c r="O9" i="4"/>
  <c r="L19" i="2"/>
  <c r="L18" i="2"/>
  <c r="L20" i="2" s="1"/>
  <c r="N24" i="4"/>
  <c r="M24" i="4"/>
  <c r="L24" i="4"/>
  <c r="K24" i="4"/>
  <c r="J24" i="4"/>
  <c r="I24" i="4"/>
  <c r="H24" i="4"/>
  <c r="G24" i="4"/>
  <c r="F24" i="4"/>
  <c r="E24" i="4"/>
  <c r="D24" i="4"/>
  <c r="N18" i="4"/>
  <c r="M18" i="4"/>
  <c r="L18" i="4"/>
  <c r="K18" i="4"/>
  <c r="J18" i="4"/>
  <c r="I18" i="4"/>
  <c r="H18" i="4"/>
  <c r="G18" i="4"/>
  <c r="F18" i="4"/>
  <c r="E18" i="4"/>
  <c r="D18" i="4"/>
  <c r="O62" i="4"/>
  <c r="O60" i="4"/>
  <c r="O53" i="4"/>
  <c r="O52" i="4"/>
  <c r="O51" i="4"/>
  <c r="O48" i="4"/>
  <c r="O47" i="4"/>
  <c r="O88" i="4"/>
  <c r="O82" i="4"/>
  <c r="O74" i="4"/>
  <c r="O73" i="4"/>
  <c r="O72" i="4"/>
  <c r="O68" i="4"/>
  <c r="O21" i="4" l="1"/>
  <c r="O17" i="4"/>
  <c r="O44" i="4" l="1"/>
  <c r="O45" i="4" l="1"/>
  <c r="O43" i="4"/>
  <c r="O75" i="4" l="1"/>
  <c r="O85" i="4"/>
  <c r="O76" i="4"/>
  <c r="C24" i="4"/>
  <c r="O22" i="4"/>
  <c r="O23" i="4"/>
  <c r="O14" i="4"/>
  <c r="O24" i="4" l="1"/>
  <c r="O93" i="4"/>
  <c r="O87" i="4"/>
  <c r="O38" i="4" l="1"/>
  <c r="O15" i="4" l="1"/>
  <c r="O36" i="4" l="1"/>
  <c r="O40" i="4" s="1"/>
  <c r="O8" i="4" l="1"/>
  <c r="O91" i="4" l="1"/>
  <c r="O83" i="4" l="1"/>
  <c r="O16" i="4" l="1"/>
  <c r="O13" i="4"/>
  <c r="C18" i="4"/>
  <c r="H96" i="4" l="1"/>
  <c r="D96" i="4"/>
  <c r="F96" i="4"/>
  <c r="G96" i="4"/>
  <c r="C96" i="4"/>
  <c r="E96" i="4"/>
  <c r="O78" i="4"/>
  <c r="O81" i="4" l="1"/>
  <c r="O79" i="4"/>
  <c r="O89" i="4" l="1"/>
  <c r="L96" i="4"/>
  <c r="I96" i="4"/>
  <c r="M96" i="4"/>
  <c r="K96" i="4"/>
  <c r="J96" i="4"/>
  <c r="N96" i="4"/>
  <c r="O90" i="4" l="1"/>
  <c r="O95" i="4" s="1"/>
  <c r="M19" i="2" l="1"/>
  <c r="K19" i="2"/>
  <c r="J19" i="2"/>
  <c r="I19" i="2"/>
  <c r="H19" i="2"/>
  <c r="G19" i="2"/>
  <c r="F19" i="2"/>
  <c r="E19" i="2"/>
  <c r="D19" i="2"/>
  <c r="C19" i="2"/>
  <c r="B19" i="2"/>
  <c r="O7" i="4" l="1"/>
  <c r="O6" i="4"/>
  <c r="O18" i="4" l="1"/>
  <c r="O96" i="4" s="1"/>
  <c r="M18" i="2"/>
  <c r="K18" i="2"/>
  <c r="J18" i="2"/>
  <c r="I18" i="2"/>
  <c r="H18" i="2"/>
  <c r="G18" i="2"/>
  <c r="F18" i="2"/>
  <c r="E18" i="2"/>
  <c r="D18" i="2"/>
  <c r="C18" i="2"/>
  <c r="H20" i="2" l="1"/>
  <c r="M20" i="2"/>
  <c r="K20" i="2"/>
  <c r="J20" i="2"/>
  <c r="I20" i="2"/>
  <c r="G20" i="2"/>
  <c r="F20" i="2"/>
  <c r="E20" i="2"/>
  <c r="D20" i="2"/>
  <c r="B18" i="2" l="1"/>
  <c r="C20" i="2" l="1"/>
  <c r="B20" i="2"/>
  <c r="N7" i="2" l="1"/>
  <c r="N8" i="2"/>
  <c r="N9" i="2"/>
  <c r="N10" i="2"/>
  <c r="N11" i="2"/>
  <c r="N12" i="2"/>
  <c r="N13" i="2"/>
  <c r="N14" i="2"/>
  <c r="N15" i="2"/>
  <c r="N16" i="2"/>
  <c r="N17" i="2"/>
  <c r="N6" i="2" l="1"/>
  <c r="N19" i="2" s="1"/>
  <c r="N5" i="2"/>
  <c r="N18" i="2" l="1"/>
  <c r="N20" i="2" l="1"/>
</calcChain>
</file>

<file path=xl/sharedStrings.xml><?xml version="1.0" encoding="utf-8"?>
<sst xmlns="http://schemas.openxmlformats.org/spreadsheetml/2006/main" count="176" uniqueCount="156">
  <si>
    <t>Period</t>
  </si>
  <si>
    <t>Customer/Supplier Name</t>
  </si>
  <si>
    <t>Junior Doctors</t>
  </si>
  <si>
    <t>Estates</t>
  </si>
  <si>
    <t>HAYS SPECIALIST RECRUITMENT LIMITED</t>
  </si>
  <si>
    <t>Administration</t>
  </si>
  <si>
    <t>*VENN GROUP</t>
  </si>
  <si>
    <t>YOUR WORLD RECRUITMENT LTD</t>
  </si>
  <si>
    <t>P &amp; T Staff</t>
  </si>
  <si>
    <t>Pams Staff</t>
  </si>
  <si>
    <t>JMS RECRUITMENT LIMITED</t>
  </si>
  <si>
    <t>Grand Total</t>
  </si>
  <si>
    <t>Administration Total</t>
  </si>
  <si>
    <t>Ancillary Total</t>
  </si>
  <si>
    <t>Estates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</si>
  <si>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</si>
  <si>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</si>
  <si>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</si>
  <si>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</si>
  <si>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</si>
  <si>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</si>
  <si>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</si>
  <si>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</si>
  <si>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</si>
  <si>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</si>
  <si>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</si>
  <si>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</si>
  <si>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</si>
  <si>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</si>
  <si>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</si>
  <si>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</si>
  <si>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</si>
  <si>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</si>
  <si>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</si>
  <si>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</si>
  <si>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</si>
  <si>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</si>
  <si>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</si>
  <si>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</si>
  <si>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</si>
  <si>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Estates Agency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</si>
  <si>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</si>
  <si>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</si>
  <si>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</si>
  <si>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</si>
  <si>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</si>
  <si>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</si>
  <si>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</si>
  <si>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</si>
  <si>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</si>
  <si>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</si>
  <si>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</si>
  <si>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</si>
  <si>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</si>
  <si>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</si>
  <si>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</si>
  <si>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</si>
  <si>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 xml:space="preserve">Values above are the accounted-for sums and include expenditure accruals as appropriate. </t>
  </si>
  <si>
    <t>BLUE ARROW LTD</t>
  </si>
  <si>
    <t>OM SECURITY</t>
  </si>
  <si>
    <t>CAREJOY HEALTHCARE LTD</t>
  </si>
  <si>
    <t>NETWORK 3 COMMUNICATIONS LTD</t>
  </si>
  <si>
    <t>ALLEN LANE LIMITED</t>
  </si>
  <si>
    <t>RESOURCING GROUP LTD</t>
  </si>
  <si>
    <t>NC HEALTHCARE LIMITED</t>
  </si>
  <si>
    <t>Nursing</t>
  </si>
  <si>
    <t>ATLANTIS MEDICAL LTD</t>
  </si>
  <si>
    <t>DAY WEBSTER LIMITED</t>
  </si>
  <si>
    <t>GLOBE LOCUMS LIMITED</t>
  </si>
  <si>
    <t>GREENSTAFF MEDIAL LTD</t>
  </si>
  <si>
    <t>HCL HEALTHCARE LTD</t>
  </si>
  <si>
    <t>MEDICSPRO LTD</t>
  </si>
  <si>
    <t>NATIONWIDE NURSING LTD</t>
  </si>
  <si>
    <t>THE PLACEMENT GROUP (UK) LTD</t>
  </si>
  <si>
    <t>YOUR WORLD NURSING LTD</t>
  </si>
  <si>
    <t>ZENTAR UK LIMITED</t>
  </si>
  <si>
    <t>ASSURED PERFUSION AND MEDICAL SERVICES LTD</t>
  </si>
  <si>
    <t>IMC LOCUMS LTD</t>
  </si>
  <si>
    <t>MAXXIMA LTD</t>
  </si>
  <si>
    <t>EMERGENCY PERSONNEL LTD</t>
  </si>
  <si>
    <t>SANCTUARY PERSONNEL LTD</t>
  </si>
  <si>
    <t>MLC PARTNERS</t>
  </si>
  <si>
    <t>MORGAN HUNT PUBLIC SECTOR LIMITED</t>
  </si>
  <si>
    <t>URGENT STAFFING LTD T/A URGENT NURSING</t>
  </si>
  <si>
    <t>PULSE HEALTHCARE LTD</t>
  </si>
  <si>
    <t>CANARY LOCUMS LTD</t>
  </si>
  <si>
    <t>GLOBAL MEDICS LTD</t>
  </si>
  <si>
    <t>HUNTER AHP RESOURCING LTD</t>
  </si>
  <si>
    <t>CONTINENTAL NURSE</t>
  </si>
  <si>
    <t>GROUP 24 LTD TA NURSING 24</t>
  </si>
  <si>
    <t>LOCUM PEOPLE LTD</t>
  </si>
  <si>
    <t>Year 2022-3</t>
  </si>
  <si>
    <t>2022-23</t>
  </si>
  <si>
    <t>CPP (Collaborative Procurement Partnership) approved agencies – List as of November 21</t>
  </si>
  <si>
    <t>Agencies for Nurses</t>
  </si>
  <si>
    <t>Tier 1 Suppliers (On Framework)</t>
  </si>
  <si>
    <t>Atlantis Medical</t>
  </si>
  <si>
    <t>MyLocum</t>
  </si>
  <si>
    <t>Lifeline Personnel</t>
  </si>
  <si>
    <t>Eleventh hour</t>
  </si>
  <si>
    <t>Pulse Nursing</t>
  </si>
  <si>
    <t>Medics Pro</t>
  </si>
  <si>
    <t>Altrix</t>
  </si>
  <si>
    <t>Medsol Healthcare</t>
  </si>
  <si>
    <t>Unity Healthcare Recruitment</t>
  </si>
  <si>
    <t>Zentar</t>
  </si>
  <si>
    <t>Hojona</t>
  </si>
  <si>
    <t>Coyle Medical</t>
  </si>
  <si>
    <t>Cromwell</t>
  </si>
  <si>
    <t>HSA (ITU)</t>
  </si>
  <si>
    <t>AMC Professionals – do not use unless emergency if possible</t>
  </si>
  <si>
    <t>British Nursing Association (BNA) (HCA ONLY)</t>
  </si>
  <si>
    <t>Medical Locums</t>
  </si>
  <si>
    <t>Canary Locums</t>
  </si>
  <si>
    <t>EP Healthcare</t>
  </si>
  <si>
    <t>Urgent Staffing</t>
  </si>
  <si>
    <t>MSL Healthcare</t>
  </si>
  <si>
    <t>TFS Healthcare (ITU nurses only)</t>
  </si>
  <si>
    <t>Off the Framework agencies</t>
  </si>
  <si>
    <t>Frontline Locums – mainly for ITU</t>
  </si>
  <si>
    <t>Nexxa Healthcare</t>
  </si>
  <si>
    <t>Greenstaff</t>
  </si>
  <si>
    <t>Nursing 24</t>
  </si>
  <si>
    <t>Priority Nursing (ITU)</t>
  </si>
  <si>
    <t>Vulcan Healthcare Staffing (ITU)</t>
  </si>
  <si>
    <t>Nationwide Nurses</t>
  </si>
  <si>
    <t>THE TALENT SET</t>
  </si>
  <si>
    <t>SKILLED MEDICAL LTD</t>
  </si>
  <si>
    <t>ID MEDICAL NURSING</t>
  </si>
  <si>
    <t>WOODROW MERCER RECRUITMENT LTD TA NGENIUM</t>
  </si>
  <si>
    <t>MICHAEL PAGE INTERNATIONAL LTD</t>
  </si>
  <si>
    <t>COYLE PERSONNEL PLC</t>
  </si>
  <si>
    <t>RMR RECRUITMENT LTD</t>
  </si>
  <si>
    <t>TXM HEALTHCARE LTD</t>
  </si>
  <si>
    <t>AMC PROFESSIONAL PLC</t>
  </si>
  <si>
    <t>TFS HEALTHCARE</t>
  </si>
  <si>
    <t>VULCAN HEALTHCARE</t>
  </si>
  <si>
    <t>BLACKSTONE RECRUITMENT</t>
  </si>
  <si>
    <t>MEDSOL HEALTHCARE SERVICES LTD</t>
  </si>
  <si>
    <t>MEDICAL LOCUMS GROUP LTD</t>
  </si>
  <si>
    <t>PRIORITY NURSING LTD</t>
  </si>
  <si>
    <t>INTERIM PROFESSIONALS LTD</t>
  </si>
  <si>
    <t>MEDECHO LTD</t>
  </si>
  <si>
    <t>LIFELINE RECRUITMENT SERVICES LTD</t>
  </si>
  <si>
    <t>THE LOCUM AGENCY T/A TLS GROUP</t>
  </si>
  <si>
    <t>HUNTER HEALTHCARE RESOURCING LTD</t>
  </si>
  <si>
    <t>MSL HEALTHCARE LTD</t>
  </si>
  <si>
    <t>5849'76</t>
  </si>
  <si>
    <t>FRONTLINE HEALTH PROFESSIONALS LTD</t>
  </si>
  <si>
    <t>YOUR NURSE</t>
  </si>
  <si>
    <t>CROMWELL MEDICAL STAFFING</t>
  </si>
  <si>
    <t>PE GLOBAL HEALTHCARE</t>
  </si>
  <si>
    <t>*REED SPECIALIST RECRUITMENT LIMITED</t>
  </si>
  <si>
    <t>FRESH RECRUITMENT LIMITED</t>
  </si>
  <si>
    <t>MEDACS HEALTHCARE SERVICES PLC</t>
  </si>
  <si>
    <t>RIG HEALTHCARE RECRUIT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</si>
</sst>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4" fillId="0" borderId="0"/>
  </cellStyleXfs>
  <cellXfs count="75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1" fillId="4" borderId="0" xfId="0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/>
    <xf numFmtId="0" fontId="0" fillId="0" borderId="0" xfId="0" applyFont="1" applyFill="1"/>
    <xf numFmtId="166" fontId="1" fillId="2" borderId="0" xfId="0" applyNumberFormat="1" applyFont="1" applyFill="1"/>
    <xf numFmtId="41" fontId="1" fillId="2" borderId="0" xfId="0" applyNumberFormat="1" applyFont="1" applyFill="1"/>
    <xf numFmtId="41" fontId="0" fillId="0" borderId="0" xfId="0" applyNumberFormat="1"/>
    <xf numFmtId="166" fontId="2" fillId="0" borderId="0" xfId="1" applyNumberFormat="1" applyFont="1" applyFill="1"/>
    <xf numFmtId="41" fontId="2" fillId="0" borderId="0" xfId="1" applyNumberFormat="1" applyFont="1" applyFill="1"/>
    <xf numFmtId="3" fontId="2" fillId="0" borderId="0" xfId="1" applyNumberFormat="1" applyFont="1" applyFill="1"/>
    <xf numFmtId="0" fontId="0" fillId="0" borderId="0" xfId="0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3" fontId="0" fillId="0" borderId="0" xfId="0" applyNumberFormat="1" applyFont="1"/>
    <xf numFmtId="0" fontId="5" fillId="0" borderId="0" xfId="4"/>
    <xf numFmtId="0" fontId="6" fillId="0" borderId="0" xfId="5"/>
    <xf numFmtId="41" fontId="0" fillId="0" borderId="0" xfId="0" applyNumberFormat="1" applyFont="1" applyFill="1"/>
    <xf numFmtId="166" fontId="0" fillId="0" borderId="0" xfId="0" applyNumberFormat="1" applyFont="1" applyFill="1"/>
    <xf numFmtId="0" fontId="5" fillId="0" borderId="0" xfId="4"/>
    <xf numFmtId="3" fontId="0" fillId="0" borderId="0" xfId="0" applyNumberFormat="1" applyFont="1" applyAlignment="1">
      <alignment horizontal="center" wrapText="1"/>
    </xf>
    <xf numFmtId="0" fontId="10" fillId="0" borderId="0" xfId="9"/>
    <xf numFmtId="0" fontId="5" fillId="0" borderId="0" xfId="4"/>
    <xf numFmtId="3" fontId="5" fillId="0" borderId="0" xfId="4" applyNumberFormat="1"/>
    <xf numFmtId="41" fontId="0" fillId="0" borderId="0" xfId="0" applyNumberFormat="1" applyFont="1"/>
    <xf numFmtId="0" fontId="0" fillId="0" borderId="0" xfId="0" applyAlignment="1">
      <alignment horizontal="left" indent="1"/>
    </xf>
    <xf numFmtId="3" fontId="0" fillId="0" borderId="0" xfId="1" applyNumberFormat="1" applyFont="1"/>
    <xf numFmtId="0" fontId="12" fillId="0" borderId="0" xfId="0" applyFont="1" applyFill="1"/>
    <xf numFmtId="166" fontId="13" fillId="0" borderId="0" xfId="1" applyNumberFormat="1" applyFont="1" applyFill="1"/>
    <xf numFmtId="3" fontId="0" fillId="0" borderId="0" xfId="0" applyNumberFormat="1" applyAlignment="1">
      <alignment horizontal="right" indent="1"/>
    </xf>
    <xf numFmtId="0" fontId="5" fillId="0" borderId="0" xfId="5" applyFont="1"/>
    <xf numFmtId="41" fontId="1" fillId="0" borderId="0" xfId="0" applyNumberFormat="1" applyFont="1" applyFill="1"/>
    <xf numFmtId="166" fontId="1" fillId="0" borderId="0" xfId="1" applyNumberFormat="1" applyFont="1" applyFill="1"/>
    <xf numFmtId="3" fontId="15" fillId="6" borderId="3" xfId="0" applyNumberFormat="1" applyFont="1" applyFill="1" applyBorder="1" applyAlignment="1">
      <alignment horizontal="right"/>
    </xf>
    <xf numFmtId="3" fontId="15" fillId="5" borderId="3" xfId="0" applyNumberFormat="1" applyFont="1" applyFill="1" applyBorder="1" applyAlignment="1">
      <alignment horizontal="right"/>
    </xf>
    <xf numFmtId="3" fontId="0" fillId="3" borderId="0" xfId="0" applyNumberForma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1" fontId="0" fillId="0" borderId="0" xfId="0" applyNumberFormat="1" applyFont="1" applyFill="1"/>
    <xf numFmtId="1" fontId="2" fillId="0" borderId="0" xfId="1" applyNumberFormat="1" applyFont="1" applyFill="1"/>
  </cellXfs>
  <cellStyles count="12">
    <cellStyle name="Comma" xfId="1" builtinId="3"/>
    <cellStyle name="Normal" xfId="0" builtinId="0"/>
    <cellStyle name="Normal 10" xfId="10" xr:uid="{00000000-0005-0000-0000-000002000000}"/>
    <cellStyle name="Normal 11" xfId="11" xr:uid="{E690D206-9B15-4863-9838-F3F6094FEB1E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6"/>
  <sheetViews>
    <sheetView tabSelected="1" zoomScale="90" zoomScaleNormal="90" workbookViewId="0">
      <selection activeCell="M5" sqref="M5:M17"/>
    </sheetView>
  </sheetViews>
  <sheetFormatPr defaultRowHeight="15" x14ac:dyDescent="0.25"/>
  <cols>
    <col min="1" max="1" width="26" customWidth="1"/>
    <col min="2" max="11" width="11.7109375" style="21" customWidth="1"/>
    <col min="12" max="12" width="12.5703125" style="21" bestFit="1" customWidth="1"/>
    <col min="13" max="14" width="11.7109375" style="21" customWidth="1"/>
    <col min="15" max="15" width="11.5703125" bestFit="1" customWidth="1"/>
  </cols>
  <sheetData>
    <row r="2" spans="1:15" s="8" customFormat="1" x14ac:dyDescent="0.25">
      <c r="A2" s="6" t="s">
        <v>22</v>
      </c>
      <c r="B2" s="7" t="s">
        <v>23</v>
      </c>
      <c r="C2" s="7" t="s">
        <v>24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92</v>
      </c>
    </row>
    <row r="5" spans="1:15" x14ac:dyDescent="0.25">
      <c r="A5" s="12" t="s">
        <v>36</v>
      </c>
      <c r="B5" s="13">
        <v>137612.32999999999</v>
      </c>
      <c r="C5" s="13">
        <v>194057.84</v>
      </c>
      <c r="D5" s="13">
        <v>154587.97</v>
      </c>
      <c r="E5" s="13">
        <v>112393.77</v>
      </c>
      <c r="F5" s="13">
        <v>137042.64000000001</v>
      </c>
      <c r="G5" s="13">
        <v>111851.82</v>
      </c>
      <c r="H5" s="13">
        <v>163180.35</v>
      </c>
      <c r="I5" s="13">
        <v>124520.87</v>
      </c>
      <c r="J5" s="13">
        <v>84360.71</v>
      </c>
      <c r="K5" s="13">
        <v>85277.09</v>
      </c>
      <c r="L5" s="66">
        <v>99792.58</v>
      </c>
      <c r="M5" s="13">
        <v>87993.13</v>
      </c>
      <c r="N5" s="13">
        <f>SUM(B5:M5)</f>
        <v>1492671.1</v>
      </c>
      <c r="O5" s="14"/>
    </row>
    <row r="6" spans="1:15" x14ac:dyDescent="0.25">
      <c r="A6" t="s">
        <v>37</v>
      </c>
      <c r="B6" s="14">
        <v>57770.89</v>
      </c>
      <c r="C6" s="14">
        <v>65355.72</v>
      </c>
      <c r="D6" s="14">
        <v>58699.37</v>
      </c>
      <c r="E6" s="14">
        <v>93423.66</v>
      </c>
      <c r="F6" s="14">
        <v>65150.62</v>
      </c>
      <c r="G6" s="14">
        <v>71924.479999999996</v>
      </c>
      <c r="H6" s="14">
        <v>63714.85</v>
      </c>
      <c r="I6" s="14">
        <v>76165.710000000006</v>
      </c>
      <c r="J6" s="14">
        <v>80840.44</v>
      </c>
      <c r="K6" s="14">
        <v>81314.62</v>
      </c>
      <c r="L6" s="67">
        <v>107336.35</v>
      </c>
      <c r="M6" s="14">
        <v>110831.07</v>
      </c>
      <c r="N6" s="14">
        <f>SUM(B6:M6)</f>
        <v>932527.78</v>
      </c>
      <c r="O6" s="14"/>
    </row>
    <row r="7" spans="1:15" x14ac:dyDescent="0.25">
      <c r="A7" s="12" t="s">
        <v>38</v>
      </c>
      <c r="B7" s="13">
        <v>10740.38</v>
      </c>
      <c r="C7" s="13">
        <v>18299.150000000001</v>
      </c>
      <c r="D7" s="13">
        <v>21772.63</v>
      </c>
      <c r="E7" s="13">
        <v>21971.21</v>
      </c>
      <c r="F7" s="13">
        <v>24689.3</v>
      </c>
      <c r="G7" s="13">
        <v>36808.050000000003</v>
      </c>
      <c r="H7" s="13">
        <v>2920.64</v>
      </c>
      <c r="I7" s="13">
        <v>23196.92</v>
      </c>
      <c r="J7" s="13">
        <v>15895.34</v>
      </c>
      <c r="K7" s="13">
        <v>21713.19</v>
      </c>
      <c r="L7" s="66">
        <v>23330.57</v>
      </c>
      <c r="M7" s="13">
        <v>24678.11</v>
      </c>
      <c r="N7" s="13">
        <f t="shared" ref="N7:N17" si="0">SUM(B7:M7)</f>
        <v>246015.49000000005</v>
      </c>
      <c r="O7" s="14"/>
    </row>
    <row r="8" spans="1:15" x14ac:dyDescent="0.25">
      <c r="A8" t="s">
        <v>39</v>
      </c>
      <c r="B8" s="14">
        <v>59036.55</v>
      </c>
      <c r="C8" s="14">
        <v>43302.63</v>
      </c>
      <c r="D8" s="14">
        <v>48774.65</v>
      </c>
      <c r="E8" s="14">
        <v>68521.05</v>
      </c>
      <c r="F8" s="14">
        <v>56065.760000000002</v>
      </c>
      <c r="G8" s="14">
        <v>56320.27</v>
      </c>
      <c r="H8" s="14">
        <v>61188.81</v>
      </c>
      <c r="I8" s="14">
        <v>61613.41</v>
      </c>
      <c r="J8" s="14">
        <v>77416.11</v>
      </c>
      <c r="K8" s="14">
        <v>64116.38</v>
      </c>
      <c r="L8" s="67">
        <v>62876.32</v>
      </c>
      <c r="M8" s="14">
        <v>70482.240000000005</v>
      </c>
      <c r="N8" s="14">
        <f t="shared" si="0"/>
        <v>729714.17999999993</v>
      </c>
      <c r="O8" s="14"/>
    </row>
    <row r="9" spans="1:15" x14ac:dyDescent="0.25">
      <c r="A9" s="35" t="s">
        <v>40</v>
      </c>
      <c r="B9" s="33">
        <v>30905.27</v>
      </c>
      <c r="C9" s="33">
        <v>7200</v>
      </c>
      <c r="D9" s="33">
        <v>0</v>
      </c>
      <c r="E9" s="33"/>
      <c r="F9" s="33"/>
      <c r="G9" s="33"/>
      <c r="H9" s="33"/>
      <c r="I9" s="14"/>
      <c r="J9" s="14"/>
      <c r="K9" s="14"/>
      <c r="L9" s="66"/>
      <c r="M9" s="33"/>
      <c r="N9" s="14">
        <f t="shared" si="0"/>
        <v>38105.270000000004</v>
      </c>
      <c r="O9" s="14"/>
    </row>
    <row r="10" spans="1:15" x14ac:dyDescent="0.25">
      <c r="A10" s="12" t="s">
        <v>42</v>
      </c>
      <c r="B10" s="13">
        <v>46518.31</v>
      </c>
      <c r="C10" s="13">
        <v>73809.84</v>
      </c>
      <c r="D10" s="13">
        <v>88383.16</v>
      </c>
      <c r="E10" s="13">
        <v>20097.46</v>
      </c>
      <c r="F10" s="13">
        <v>64195.519999999997</v>
      </c>
      <c r="G10" s="13">
        <v>105863.41</v>
      </c>
      <c r="H10" s="13">
        <v>137283.85999999999</v>
      </c>
      <c r="I10" s="13">
        <v>5270.27</v>
      </c>
      <c r="J10" s="13">
        <v>72057.56</v>
      </c>
      <c r="K10" s="68">
        <v>133766.25</v>
      </c>
      <c r="L10" s="67">
        <v>70709.05</v>
      </c>
      <c r="M10" s="13">
        <v>88225.06</v>
      </c>
      <c r="N10" s="13">
        <f t="shared" si="0"/>
        <v>906179.75</v>
      </c>
      <c r="O10" s="14"/>
    </row>
    <row r="11" spans="1:15" x14ac:dyDescent="0.25">
      <c r="A11" s="4" t="s">
        <v>41</v>
      </c>
      <c r="B11" s="33">
        <v>586768.81999999995</v>
      </c>
      <c r="C11" s="33">
        <v>690331.47</v>
      </c>
      <c r="D11" s="33">
        <v>652364.05000000005</v>
      </c>
      <c r="E11" s="33">
        <v>711524.86</v>
      </c>
      <c r="F11" s="33">
        <v>569491.69999999995</v>
      </c>
      <c r="G11" s="33">
        <v>670775.28</v>
      </c>
      <c r="H11" s="33">
        <v>749842.9</v>
      </c>
      <c r="I11" s="14">
        <v>751365.67</v>
      </c>
      <c r="J11" s="14">
        <v>624270.84</v>
      </c>
      <c r="K11" s="14">
        <v>700820.02</v>
      </c>
      <c r="L11" s="66">
        <v>591564.37</v>
      </c>
      <c r="M11" s="33">
        <v>731438.98</v>
      </c>
      <c r="N11" s="14">
        <f t="shared" si="0"/>
        <v>8030558.9600000009</v>
      </c>
      <c r="O11" s="14"/>
    </row>
    <row r="12" spans="1:15" x14ac:dyDescent="0.25">
      <c r="A12" s="12" t="s">
        <v>43</v>
      </c>
      <c r="B12" s="13">
        <v>307672.43</v>
      </c>
      <c r="C12" s="13">
        <v>167179.56</v>
      </c>
      <c r="D12" s="13">
        <v>128553.24</v>
      </c>
      <c r="E12" s="13">
        <v>132983.99</v>
      </c>
      <c r="F12" s="13">
        <v>143472.35999999999</v>
      </c>
      <c r="G12" s="13">
        <v>92837.72</v>
      </c>
      <c r="H12" s="13">
        <v>73217.600000000006</v>
      </c>
      <c r="I12" s="13">
        <v>212542.33</v>
      </c>
      <c r="J12" s="13">
        <v>188851.69</v>
      </c>
      <c r="K12" s="13">
        <v>137431.5</v>
      </c>
      <c r="L12" s="67">
        <v>32006.68</v>
      </c>
      <c r="M12" s="13">
        <v>192761.32</v>
      </c>
      <c r="N12" s="13">
        <f t="shared" si="0"/>
        <v>1809510.42</v>
      </c>
      <c r="O12" s="14"/>
    </row>
    <row r="13" spans="1:15" x14ac:dyDescent="0.25">
      <c r="A13" t="s">
        <v>44</v>
      </c>
      <c r="B13" s="14">
        <v>592479.5</v>
      </c>
      <c r="C13" s="14">
        <v>453307.55</v>
      </c>
      <c r="D13" s="14">
        <v>363639.72</v>
      </c>
      <c r="E13" s="14">
        <v>462512.86</v>
      </c>
      <c r="F13" s="14">
        <v>409855.06</v>
      </c>
      <c r="G13" s="14">
        <v>322744.13</v>
      </c>
      <c r="H13" s="14">
        <v>539366.55000000005</v>
      </c>
      <c r="I13" s="14">
        <v>456963.15</v>
      </c>
      <c r="J13" s="14">
        <v>557342.80000000005</v>
      </c>
      <c r="K13" s="14">
        <v>424086.65</v>
      </c>
      <c r="L13" s="66">
        <v>367890.79</v>
      </c>
      <c r="M13" s="14">
        <v>431406.36</v>
      </c>
      <c r="N13" s="14">
        <f t="shared" si="0"/>
        <v>5381595.120000001</v>
      </c>
      <c r="O13" s="14"/>
    </row>
    <row r="14" spans="1:15" x14ac:dyDescent="0.25">
      <c r="A14" s="12" t="s">
        <v>45</v>
      </c>
      <c r="B14" s="13">
        <v>41330.019999999997</v>
      </c>
      <c r="C14" s="13">
        <v>58334.34</v>
      </c>
      <c r="D14" s="13">
        <v>42552.14</v>
      </c>
      <c r="E14" s="13">
        <v>42346.44</v>
      </c>
      <c r="F14" s="13">
        <v>73338.69</v>
      </c>
      <c r="G14" s="13">
        <v>99145.57</v>
      </c>
      <c r="H14" s="13">
        <v>58954.99</v>
      </c>
      <c r="I14" s="13">
        <v>66813.33</v>
      </c>
      <c r="J14" s="13">
        <v>71438.94</v>
      </c>
      <c r="K14" s="13">
        <v>41327.089999999997</v>
      </c>
      <c r="L14" s="67">
        <v>82369.009999999995</v>
      </c>
      <c r="M14" s="13">
        <v>70393.929999999993</v>
      </c>
      <c r="N14" s="13">
        <f t="shared" si="0"/>
        <v>748344.49</v>
      </c>
      <c r="O14" s="14"/>
    </row>
    <row r="15" spans="1:15" x14ac:dyDescent="0.25">
      <c r="A15" t="s">
        <v>46</v>
      </c>
      <c r="B15" s="14">
        <v>23993.54</v>
      </c>
      <c r="C15" s="14">
        <v>18947.810000000001</v>
      </c>
      <c r="D15" s="14">
        <v>25482.99</v>
      </c>
      <c r="E15" s="14">
        <v>40670.43</v>
      </c>
      <c r="F15" s="14">
        <v>25475.74</v>
      </c>
      <c r="G15" s="14">
        <v>29707.86</v>
      </c>
      <c r="H15" s="14">
        <v>36242.550000000003</v>
      </c>
      <c r="I15" s="14">
        <v>16235.5</v>
      </c>
      <c r="J15" s="14">
        <v>16148.34</v>
      </c>
      <c r="K15" s="14">
        <v>22693.73</v>
      </c>
      <c r="L15" s="66">
        <v>19471.88</v>
      </c>
      <c r="M15" s="14">
        <v>34073.980000000003</v>
      </c>
      <c r="N15" s="14">
        <f t="shared" si="0"/>
        <v>309144.34999999998</v>
      </c>
      <c r="O15" s="14"/>
    </row>
    <row r="16" spans="1:15" x14ac:dyDescent="0.25">
      <c r="A16" s="12" t="s">
        <v>47</v>
      </c>
      <c r="B16" s="13">
        <v>106238.36</v>
      </c>
      <c r="C16" s="13">
        <v>131819.85</v>
      </c>
      <c r="D16" s="13">
        <v>142698.34</v>
      </c>
      <c r="E16" s="13">
        <v>141696.21</v>
      </c>
      <c r="F16" s="13">
        <v>127487.7</v>
      </c>
      <c r="G16" s="13">
        <v>135539.01999999999</v>
      </c>
      <c r="H16" s="13">
        <v>127472.37</v>
      </c>
      <c r="I16" s="13">
        <v>138242.03</v>
      </c>
      <c r="J16" s="13">
        <v>107472.14</v>
      </c>
      <c r="K16" s="13">
        <v>126971.88</v>
      </c>
      <c r="L16" s="67">
        <v>98013.45</v>
      </c>
      <c r="M16" s="13">
        <v>135492.09</v>
      </c>
      <c r="N16" s="13">
        <f t="shared" si="0"/>
        <v>1519143.44</v>
      </c>
      <c r="O16" s="14"/>
    </row>
    <row r="17" spans="1:15" x14ac:dyDescent="0.25">
      <c r="A17" t="s">
        <v>48</v>
      </c>
      <c r="B17" s="14">
        <v>38779.599999999999</v>
      </c>
      <c r="C17" s="14">
        <v>41452.730000000003</v>
      </c>
      <c r="D17" s="14">
        <v>36845.08</v>
      </c>
      <c r="E17" s="14">
        <v>60276.29</v>
      </c>
      <c r="F17" s="14">
        <v>52870.44</v>
      </c>
      <c r="G17" s="14">
        <v>49421.85</v>
      </c>
      <c r="H17" s="14">
        <v>52123.61</v>
      </c>
      <c r="I17" s="14">
        <v>44230.95</v>
      </c>
      <c r="J17" s="14">
        <v>42678.54</v>
      </c>
      <c r="K17" s="14">
        <v>46425.89</v>
      </c>
      <c r="L17" s="66">
        <v>34615.22</v>
      </c>
      <c r="M17" s="14">
        <v>42356.13</v>
      </c>
      <c r="N17" s="14">
        <f t="shared" si="0"/>
        <v>542076.32999999996</v>
      </c>
      <c r="O17" s="14"/>
    </row>
    <row r="18" spans="1:15" x14ac:dyDescent="0.25">
      <c r="A18" s="15" t="s">
        <v>49</v>
      </c>
      <c r="B18" s="16">
        <f t="shared" ref="B18:M18" si="1">+B5+B7+B9+B10+B12+B14+B16</f>
        <v>681017.1</v>
      </c>
      <c r="C18" s="16">
        <f t="shared" si="1"/>
        <v>650700.57999999996</v>
      </c>
      <c r="D18" s="16">
        <f t="shared" si="1"/>
        <v>578547.48</v>
      </c>
      <c r="E18" s="16">
        <f t="shared" si="1"/>
        <v>471489.07999999996</v>
      </c>
      <c r="F18" s="16">
        <f t="shared" si="1"/>
        <v>570226.21</v>
      </c>
      <c r="G18" s="16">
        <f t="shared" si="1"/>
        <v>582045.59</v>
      </c>
      <c r="H18" s="16">
        <f t="shared" si="1"/>
        <v>563029.80999999994</v>
      </c>
      <c r="I18" s="16">
        <f t="shared" si="1"/>
        <v>570585.75</v>
      </c>
      <c r="J18" s="16">
        <f t="shared" si="1"/>
        <v>540076.38</v>
      </c>
      <c r="K18" s="16">
        <f t="shared" si="1"/>
        <v>546487</v>
      </c>
      <c r="L18" s="16">
        <f t="shared" ref="L18" si="2">+L5+L7+L9+L10+L12+L14+L16</f>
        <v>406221.34</v>
      </c>
      <c r="M18" s="16">
        <f t="shared" si="1"/>
        <v>599543.64</v>
      </c>
      <c r="N18" s="16">
        <f>SUM(B18:M18)</f>
        <v>6759969.959999999</v>
      </c>
      <c r="O18" s="14"/>
    </row>
    <row r="19" spans="1:15" x14ac:dyDescent="0.25">
      <c r="A19" s="17" t="s">
        <v>50</v>
      </c>
      <c r="B19" s="18">
        <f t="shared" ref="B19:N19" si="3">+B6+B8+B11+B13+B15+B17</f>
        <v>1358828.9000000001</v>
      </c>
      <c r="C19" s="18">
        <f t="shared" si="3"/>
        <v>1312697.9099999999</v>
      </c>
      <c r="D19" s="18">
        <f t="shared" si="3"/>
        <v>1185805.8600000001</v>
      </c>
      <c r="E19" s="18">
        <f t="shared" si="3"/>
        <v>1436929.1500000001</v>
      </c>
      <c r="F19" s="18">
        <f t="shared" si="3"/>
        <v>1178909.3199999998</v>
      </c>
      <c r="G19" s="18">
        <f t="shared" si="3"/>
        <v>1200893.8700000003</v>
      </c>
      <c r="H19" s="18">
        <f t="shared" si="3"/>
        <v>1502479.2700000003</v>
      </c>
      <c r="I19" s="18">
        <f t="shared" si="3"/>
        <v>1406574.39</v>
      </c>
      <c r="J19" s="18">
        <f t="shared" si="3"/>
        <v>1398697.07</v>
      </c>
      <c r="K19" s="18">
        <f t="shared" si="3"/>
        <v>1339457.2899999998</v>
      </c>
      <c r="L19" s="18">
        <f t="shared" ref="L19" si="4">+L6+L8+L11+L13+L15+L17</f>
        <v>1183754.93</v>
      </c>
      <c r="M19" s="18">
        <f t="shared" si="3"/>
        <v>1420588.7599999998</v>
      </c>
      <c r="N19" s="18">
        <f t="shared" si="3"/>
        <v>15925616.720000003</v>
      </c>
      <c r="O19" s="14"/>
    </row>
    <row r="20" spans="1:15" x14ac:dyDescent="0.25">
      <c r="A20" s="19" t="s">
        <v>51</v>
      </c>
      <c r="B20" s="20">
        <f>SUM(B18:B19)</f>
        <v>2039846</v>
      </c>
      <c r="C20" s="20">
        <f t="shared" ref="C20:N20" si="5">SUM(C18:C19)</f>
        <v>1963398.4899999998</v>
      </c>
      <c r="D20" s="20">
        <f t="shared" ref="D20:M20" si="6">SUM(D18:D19)</f>
        <v>1764353.34</v>
      </c>
      <c r="E20" s="20">
        <f t="shared" si="6"/>
        <v>1908418.23</v>
      </c>
      <c r="F20" s="20">
        <f t="shared" si="6"/>
        <v>1749135.5299999998</v>
      </c>
      <c r="G20" s="20">
        <f t="shared" si="6"/>
        <v>1782939.4600000004</v>
      </c>
      <c r="H20" s="20">
        <f t="shared" si="6"/>
        <v>2065509.08</v>
      </c>
      <c r="I20" s="20">
        <f t="shared" si="6"/>
        <v>1977160.14</v>
      </c>
      <c r="J20" s="20">
        <f t="shared" si="6"/>
        <v>1938773.4500000002</v>
      </c>
      <c r="K20" s="20">
        <f t="shared" si="6"/>
        <v>1885944.2899999998</v>
      </c>
      <c r="L20" s="20">
        <f t="shared" ref="L20" si="7">SUM(L18:L19)</f>
        <v>1589976.27</v>
      </c>
      <c r="M20" s="20">
        <f t="shared" si="6"/>
        <v>2020132.4</v>
      </c>
      <c r="N20" s="20">
        <f t="shared" si="5"/>
        <v>22685586.68</v>
      </c>
      <c r="O20" s="14"/>
    </row>
    <row r="22" spans="1:15" x14ac:dyDescent="0.25">
      <c r="A22" s="22" t="s">
        <v>52</v>
      </c>
    </row>
    <row r="23" spans="1:15" x14ac:dyDescent="0.25">
      <c r="A23" s="23" t="s">
        <v>57</v>
      </c>
    </row>
    <row r="24" spans="1:15" x14ac:dyDescent="0.25">
      <c r="A24" t="s">
        <v>53</v>
      </c>
    </row>
    <row r="25" spans="1:15" x14ac:dyDescent="0.25">
      <c r="A25" t="s">
        <v>54</v>
      </c>
    </row>
    <row r="26" spans="1:15" x14ac:dyDescent="0.25">
      <c r="A26" t="s">
        <v>55</v>
      </c>
    </row>
  </sheetData>
  <sortState xmlns:xlrd2="http://schemas.microsoft.com/office/spreadsheetml/2017/richdata2" ref="A6:N18">
    <sortCondition ref="A6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9"/>
  <sheetViews>
    <sheetView zoomScale="90" zoomScaleNormal="90" workbookViewId="0">
      <selection activeCell="A6" sqref="A6"/>
    </sheetView>
  </sheetViews>
  <sheetFormatPr defaultRowHeight="15" x14ac:dyDescent="0.25"/>
  <cols>
    <col min="1" max="1" width="28.5703125" style="43" bestFit="1" customWidth="1"/>
    <col min="2" max="2" width="52.42578125" style="43" bestFit="1" customWidth="1"/>
    <col min="3" max="3" width="15.28515625" style="43" customWidth="1"/>
    <col min="4" max="5" width="12.85546875" style="43" customWidth="1"/>
    <col min="6" max="6" width="12.85546875" style="27" customWidth="1"/>
    <col min="7" max="7" width="13.85546875" style="1" customWidth="1"/>
    <col min="8" max="8" width="12.85546875" style="43" customWidth="1"/>
    <col min="9" max="9" width="12.85546875" style="1" customWidth="1"/>
    <col min="10" max="15" width="12.85546875" style="43" customWidth="1"/>
    <col min="16" max="16384" width="9.140625" style="43"/>
  </cols>
  <sheetData>
    <row r="1" spans="1:16" ht="34.5" customHeight="1" x14ac:dyDescent="0.25">
      <c r="A1" s="2" t="s">
        <v>19</v>
      </c>
      <c r="B1" s="3" t="s">
        <v>20</v>
      </c>
      <c r="C1" s="72" t="s">
        <v>21</v>
      </c>
      <c r="D1" s="72"/>
      <c r="E1" s="72"/>
      <c r="F1" s="72"/>
      <c r="G1" s="72"/>
      <c r="H1" s="72"/>
      <c r="I1" s="53"/>
      <c r="J1" s="44"/>
      <c r="K1" s="44"/>
      <c r="L1" s="44"/>
      <c r="M1" s="44"/>
      <c r="N1" s="44"/>
      <c r="P1" s="4"/>
    </row>
    <row r="3" spans="1:16" x14ac:dyDescent="0.25">
      <c r="A3" s="5" t="s">
        <v>91</v>
      </c>
      <c r="B3" s="5"/>
      <c r="C3" s="5" t="s">
        <v>0</v>
      </c>
      <c r="D3" s="5"/>
      <c r="E3" s="5"/>
      <c r="F3" s="26"/>
      <c r="G3" s="30"/>
      <c r="H3" s="5"/>
      <c r="I3" s="30"/>
      <c r="J3" s="5"/>
      <c r="K3" s="5"/>
      <c r="L3" s="5"/>
      <c r="M3" s="5"/>
      <c r="N3" s="5"/>
      <c r="O3" s="5"/>
    </row>
    <row r="4" spans="1:16" x14ac:dyDescent="0.25">
      <c r="A4" s="5" t="s">
        <v>56</v>
      </c>
      <c r="B4" s="5" t="s">
        <v>1</v>
      </c>
      <c r="C4" s="5">
        <v>1</v>
      </c>
      <c r="D4" s="5">
        <v>2</v>
      </c>
      <c r="E4" s="5">
        <v>3</v>
      </c>
      <c r="F4" s="26">
        <v>4</v>
      </c>
      <c r="G4" s="30">
        <v>5</v>
      </c>
      <c r="H4" s="5">
        <v>6</v>
      </c>
      <c r="I4" s="30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11</v>
      </c>
    </row>
    <row r="5" spans="1:16" x14ac:dyDescent="0.25">
      <c r="A5" s="43" t="s">
        <v>5</v>
      </c>
      <c r="B5" s="43" t="s">
        <v>152</v>
      </c>
      <c r="F5" s="43"/>
      <c r="G5" s="43"/>
      <c r="I5" s="43"/>
      <c r="M5" s="31">
        <v>1736.2</v>
      </c>
      <c r="N5" s="43">
        <v>4301.41</v>
      </c>
      <c r="O5" s="1">
        <f>SUM(C5:N5)</f>
        <v>6037.61</v>
      </c>
    </row>
    <row r="6" spans="1:16" s="46" customFormat="1" x14ac:dyDescent="0.25">
      <c r="B6" s="43" t="s">
        <v>6</v>
      </c>
      <c r="C6" s="1">
        <v>7306</v>
      </c>
      <c r="D6" s="1">
        <v>57256.25</v>
      </c>
      <c r="E6" s="1">
        <v>11916.12</v>
      </c>
      <c r="F6" s="27">
        <v>6388.77</v>
      </c>
      <c r="G6" s="1">
        <v>9167.42</v>
      </c>
      <c r="H6" s="1">
        <v>10186.209999999999</v>
      </c>
      <c r="I6" s="1">
        <v>27979.3</v>
      </c>
      <c r="J6" s="1">
        <v>21405.72</v>
      </c>
      <c r="K6" s="1">
        <v>17696.09</v>
      </c>
      <c r="L6" s="1">
        <v>13998.48</v>
      </c>
      <c r="M6" s="1"/>
      <c r="N6" s="56">
        <v>79655.520000000004</v>
      </c>
      <c r="O6" s="1">
        <f>SUM(C6:N6)</f>
        <v>262955.88</v>
      </c>
    </row>
    <row r="7" spans="1:16" x14ac:dyDescent="0.25">
      <c r="B7" s="46" t="s">
        <v>62</v>
      </c>
      <c r="C7" s="1">
        <v>5816.3</v>
      </c>
      <c r="D7" s="1">
        <v>3749</v>
      </c>
      <c r="E7" s="1">
        <v>5180.6400000000003</v>
      </c>
      <c r="H7" s="1"/>
      <c r="J7" s="1"/>
      <c r="K7" s="1"/>
      <c r="L7" s="1"/>
      <c r="M7" s="1"/>
      <c r="N7" s="56"/>
      <c r="O7" s="1">
        <f t="shared" ref="O7:O17" si="0">SUM(C7:N7)</f>
        <v>14745.939999999999</v>
      </c>
    </row>
    <row r="8" spans="1:16" s="46" customFormat="1" x14ac:dyDescent="0.25">
      <c r="B8" s="43" t="s">
        <v>58</v>
      </c>
      <c r="C8" s="1">
        <v>3342.66</v>
      </c>
      <c r="D8" s="1">
        <v>4209.74</v>
      </c>
      <c r="E8" s="1">
        <v>3259.16</v>
      </c>
      <c r="F8" s="27">
        <v>2402.5500000000002</v>
      </c>
      <c r="G8" s="1">
        <v>6260.63</v>
      </c>
      <c r="H8" s="1">
        <v>9936.5400000000009</v>
      </c>
      <c r="I8" s="1">
        <v>14401.47</v>
      </c>
      <c r="J8" s="1">
        <v>1922</v>
      </c>
      <c r="K8" s="1">
        <v>5984.5</v>
      </c>
      <c r="L8" s="1">
        <v>668.54</v>
      </c>
      <c r="M8" s="1">
        <v>3537.4</v>
      </c>
      <c r="N8" s="56">
        <v>1283.52</v>
      </c>
      <c r="O8" s="1">
        <f t="shared" si="0"/>
        <v>57208.71</v>
      </c>
    </row>
    <row r="9" spans="1:16" x14ac:dyDescent="0.25">
      <c r="B9" s="48" t="s">
        <v>4</v>
      </c>
      <c r="C9" s="1">
        <v>20708.88</v>
      </c>
      <c r="D9" s="1">
        <v>11455.41</v>
      </c>
      <c r="E9" s="1">
        <v>21865.54</v>
      </c>
      <c r="F9" s="27">
        <v>7004.34</v>
      </c>
      <c r="G9" s="1">
        <v>20147.650000000001</v>
      </c>
      <c r="H9" s="1">
        <v>21104.32</v>
      </c>
      <c r="I9" s="1">
        <v>28775.96</v>
      </c>
      <c r="J9" s="1">
        <v>22305.02</v>
      </c>
      <c r="K9" s="1">
        <v>22432.14</v>
      </c>
      <c r="L9" s="1">
        <v>14297.54</v>
      </c>
      <c r="M9" s="1">
        <v>20467.22</v>
      </c>
      <c r="N9" s="56">
        <v>15620.58</v>
      </c>
      <c r="O9" s="1">
        <f t="shared" si="0"/>
        <v>226184.6</v>
      </c>
    </row>
    <row r="10" spans="1:16" s="46" customFormat="1" x14ac:dyDescent="0.25">
      <c r="B10" s="46" t="s">
        <v>145</v>
      </c>
      <c r="C10" s="1"/>
      <c r="D10" s="1">
        <v>12040.85</v>
      </c>
      <c r="E10" s="1"/>
      <c r="F10" s="27">
        <v>12757.44</v>
      </c>
      <c r="G10" s="1">
        <v>22963.39</v>
      </c>
      <c r="H10" s="1">
        <v>14033.18</v>
      </c>
      <c r="I10" s="1">
        <v>13395.31</v>
      </c>
      <c r="J10" s="1">
        <v>11481.7</v>
      </c>
      <c r="K10" s="1">
        <v>14033.18</v>
      </c>
      <c r="L10" s="1"/>
      <c r="M10" s="1"/>
      <c r="N10" s="56"/>
      <c r="O10" s="1">
        <f t="shared" si="0"/>
        <v>100705.04999999999</v>
      </c>
    </row>
    <row r="11" spans="1:16" s="46" customFormat="1" x14ac:dyDescent="0.25">
      <c r="B11" s="46" t="s">
        <v>141</v>
      </c>
      <c r="C11" s="1"/>
      <c r="D11" s="1"/>
      <c r="E11" s="1"/>
      <c r="F11" s="27">
        <v>13015.51</v>
      </c>
      <c r="G11" s="1">
        <v>6813.07</v>
      </c>
      <c r="H11" s="1">
        <v>27427.9</v>
      </c>
      <c r="I11" s="1">
        <v>43569.919999999998</v>
      </c>
      <c r="J11" s="1">
        <v>13563.07</v>
      </c>
      <c r="K11" s="1">
        <v>30046.03</v>
      </c>
      <c r="L11" s="1">
        <v>2250</v>
      </c>
      <c r="M11" s="1">
        <v>23342.9</v>
      </c>
      <c r="N11" s="56">
        <v>9366.48</v>
      </c>
      <c r="O11" s="1">
        <f t="shared" si="0"/>
        <v>169394.88</v>
      </c>
    </row>
    <row r="12" spans="1:16" s="46" customFormat="1" x14ac:dyDescent="0.25">
      <c r="B12" s="46" t="s">
        <v>130</v>
      </c>
      <c r="C12" s="1"/>
      <c r="D12" s="1">
        <v>10260</v>
      </c>
      <c r="E12" s="1"/>
      <c r="F12" s="27"/>
      <c r="G12" s="1"/>
      <c r="H12" s="1"/>
      <c r="I12" s="1"/>
      <c r="J12" s="1"/>
      <c r="K12" s="1"/>
      <c r="L12" s="1"/>
      <c r="M12" s="1"/>
      <c r="N12" s="56"/>
      <c r="O12" s="1">
        <f t="shared" si="0"/>
        <v>10260</v>
      </c>
    </row>
    <row r="13" spans="1:16" x14ac:dyDescent="0.25">
      <c r="B13" s="55" t="s">
        <v>81</v>
      </c>
      <c r="C13" s="1">
        <v>17655</v>
      </c>
      <c r="D13" s="1">
        <v>11550</v>
      </c>
      <c r="E13" s="1"/>
      <c r="F13" s="27">
        <v>5610</v>
      </c>
      <c r="G13" s="1">
        <v>27390</v>
      </c>
      <c r="H13" s="1">
        <v>12210</v>
      </c>
      <c r="I13" s="1">
        <v>9240</v>
      </c>
      <c r="J13" s="1">
        <v>12705</v>
      </c>
      <c r="K13" s="1">
        <v>8415</v>
      </c>
      <c r="L13" s="1">
        <v>11385</v>
      </c>
      <c r="M13" s="1">
        <v>20121</v>
      </c>
      <c r="N13" s="56">
        <v>17217</v>
      </c>
      <c r="O13" s="1">
        <f t="shared" si="0"/>
        <v>153498</v>
      </c>
    </row>
    <row r="14" spans="1:16" s="46" customFormat="1" x14ac:dyDescent="0.25">
      <c r="B14" s="46" t="s">
        <v>61</v>
      </c>
      <c r="C14" s="1">
        <v>7700</v>
      </c>
      <c r="D14" s="1"/>
      <c r="E14" s="1">
        <v>5500</v>
      </c>
      <c r="F14" s="27"/>
      <c r="G14" s="1">
        <v>6325</v>
      </c>
      <c r="H14" s="1"/>
      <c r="I14" s="1">
        <v>7150</v>
      </c>
      <c r="J14" s="1">
        <v>3575</v>
      </c>
      <c r="K14" s="1"/>
      <c r="L14" s="1"/>
      <c r="M14" s="1"/>
      <c r="N14" s="56"/>
      <c r="O14" s="1">
        <f t="shared" si="0"/>
        <v>30250</v>
      </c>
    </row>
    <row r="15" spans="1:16" s="46" customFormat="1" x14ac:dyDescent="0.25">
      <c r="B15" s="54" t="s">
        <v>59</v>
      </c>
      <c r="C15" s="1">
        <v>40036.199999999997</v>
      </c>
      <c r="D15" s="1">
        <v>46428</v>
      </c>
      <c r="E15" s="1">
        <v>96067.8</v>
      </c>
      <c r="F15" s="27"/>
      <c r="G15" s="1"/>
      <c r="H15" s="1"/>
      <c r="I15" s="1">
        <v>52994.7</v>
      </c>
      <c r="J15" s="1"/>
      <c r="K15" s="1"/>
      <c r="L15" s="1"/>
      <c r="M15" s="1"/>
      <c r="N15" s="56"/>
      <c r="O15" s="1">
        <f t="shared" si="0"/>
        <v>235526.7</v>
      </c>
    </row>
    <row r="16" spans="1:16" s="46" customFormat="1" x14ac:dyDescent="0.25">
      <c r="B16" s="46" t="s">
        <v>126</v>
      </c>
      <c r="C16" s="1">
        <v>20676.96</v>
      </c>
      <c r="D16" s="1">
        <v>7633.2</v>
      </c>
      <c r="E16" s="1">
        <v>3268.59</v>
      </c>
      <c r="F16" s="27">
        <v>10831.17</v>
      </c>
      <c r="G16" s="1"/>
      <c r="H16" s="1">
        <v>5264.78</v>
      </c>
      <c r="I16" s="1" t="s">
        <v>147</v>
      </c>
      <c r="J16" s="1">
        <v>1462.44</v>
      </c>
      <c r="K16" s="1">
        <v>5849.76</v>
      </c>
      <c r="L16" s="1">
        <v>1462.44</v>
      </c>
      <c r="M16" s="1"/>
      <c r="N16" s="56">
        <v>3802.34</v>
      </c>
      <c r="O16" s="1">
        <f t="shared" si="0"/>
        <v>60251.680000000008</v>
      </c>
    </row>
    <row r="17" spans="1:15" s="46" customFormat="1" x14ac:dyDescent="0.25">
      <c r="B17" s="46" t="s">
        <v>7</v>
      </c>
      <c r="C17" s="1">
        <v>22845.52</v>
      </c>
      <c r="D17" s="1">
        <v>34016.199999999997</v>
      </c>
      <c r="E17" s="1">
        <v>22713.5</v>
      </c>
      <c r="F17" s="27">
        <v>29850.77</v>
      </c>
      <c r="G17" s="1">
        <v>28576.46</v>
      </c>
      <c r="H17" s="1">
        <v>23538.18</v>
      </c>
      <c r="I17" s="1">
        <v>27752.85</v>
      </c>
      <c r="J17" s="1">
        <v>26406</v>
      </c>
      <c r="K17" s="1">
        <v>2662.61</v>
      </c>
      <c r="L17" s="1">
        <v>27666.69</v>
      </c>
      <c r="M17" s="1">
        <v>20728.75</v>
      </c>
      <c r="N17" s="56">
        <v>22996.81</v>
      </c>
      <c r="O17" s="1">
        <f t="shared" si="0"/>
        <v>289754.34000000003</v>
      </c>
    </row>
    <row r="18" spans="1:15" s="24" customFormat="1" x14ac:dyDescent="0.25">
      <c r="A18" s="2" t="s">
        <v>12</v>
      </c>
      <c r="B18" s="45"/>
      <c r="C18" s="38">
        <f t="shared" ref="C18:O18" si="1">SUM(C6:C17)</f>
        <v>146087.51999999999</v>
      </c>
      <c r="D18" s="38">
        <f t="shared" si="1"/>
        <v>198598.65000000002</v>
      </c>
      <c r="E18" s="38">
        <f t="shared" si="1"/>
        <v>169771.35</v>
      </c>
      <c r="F18" s="38">
        <f t="shared" si="1"/>
        <v>87860.55</v>
      </c>
      <c r="G18" s="38">
        <f t="shared" si="1"/>
        <v>127643.62</v>
      </c>
      <c r="H18" s="38">
        <f t="shared" si="1"/>
        <v>123701.10999999999</v>
      </c>
      <c r="I18" s="38">
        <f t="shared" si="1"/>
        <v>225259.50999999998</v>
      </c>
      <c r="J18" s="38">
        <f t="shared" si="1"/>
        <v>114825.95000000001</v>
      </c>
      <c r="K18" s="38">
        <f t="shared" si="1"/>
        <v>107119.31</v>
      </c>
      <c r="L18" s="38">
        <f t="shared" si="1"/>
        <v>71728.69</v>
      </c>
      <c r="M18" s="38">
        <f t="shared" si="1"/>
        <v>88197.27</v>
      </c>
      <c r="N18" s="38">
        <f t="shared" si="1"/>
        <v>149942.25</v>
      </c>
      <c r="O18" s="38">
        <f t="shared" si="1"/>
        <v>1610735.78</v>
      </c>
    </row>
    <row r="19" spans="1:15" s="32" customFormat="1" x14ac:dyDescent="0.25">
      <c r="B19" s="46" t="s">
        <v>58</v>
      </c>
      <c r="C19" s="64"/>
      <c r="D19" s="64"/>
      <c r="E19" s="64"/>
      <c r="F19" s="64"/>
      <c r="G19" s="64"/>
      <c r="H19" s="64"/>
      <c r="I19" s="64"/>
      <c r="J19" s="50">
        <v>4924.38</v>
      </c>
      <c r="K19" s="50">
        <v>4045.76</v>
      </c>
      <c r="L19" s="64"/>
      <c r="M19" s="64"/>
      <c r="N19" s="64"/>
      <c r="O19" s="1">
        <f>SUM(C19:N19)</f>
        <v>8970.14</v>
      </c>
    </row>
    <row r="20" spans="1:15" x14ac:dyDescent="0.25">
      <c r="B20" s="46" t="s">
        <v>10</v>
      </c>
      <c r="C20" s="1">
        <v>17206.38</v>
      </c>
      <c r="D20" s="1">
        <v>8089.69</v>
      </c>
      <c r="E20" s="47">
        <v>30508.52</v>
      </c>
      <c r="F20" s="27">
        <v>20830.2</v>
      </c>
      <c r="G20" s="39">
        <v>14048</v>
      </c>
      <c r="H20" s="39">
        <v>15779.59</v>
      </c>
      <c r="I20" s="1">
        <v>19819.68</v>
      </c>
      <c r="J20" s="39">
        <v>16345.91</v>
      </c>
      <c r="K20" s="39">
        <v>12151.6</v>
      </c>
      <c r="L20" s="39">
        <v>20366.38</v>
      </c>
      <c r="M20" s="39">
        <v>23036.9</v>
      </c>
      <c r="N20" s="57">
        <v>30183.39</v>
      </c>
      <c r="O20" s="1">
        <f>SUM(C20:N20)</f>
        <v>228366.24</v>
      </c>
    </row>
    <row r="21" spans="1:15" s="24" customFormat="1" x14ac:dyDescent="0.25">
      <c r="A21" s="2" t="s">
        <v>13</v>
      </c>
      <c r="B21" s="2"/>
      <c r="C21" s="38">
        <f>SUM(C19:C20)</f>
        <v>17206.38</v>
      </c>
      <c r="D21" s="38">
        <f t="shared" ref="D21:O21" si="2">SUM(D19:D20)</f>
        <v>8089.69</v>
      </c>
      <c r="E21" s="38">
        <f t="shared" si="2"/>
        <v>30508.52</v>
      </c>
      <c r="F21" s="38">
        <f t="shared" si="2"/>
        <v>20830.2</v>
      </c>
      <c r="G21" s="38">
        <f t="shared" si="2"/>
        <v>14048</v>
      </c>
      <c r="H21" s="38">
        <f t="shared" si="2"/>
        <v>15779.59</v>
      </c>
      <c r="I21" s="38">
        <f t="shared" si="2"/>
        <v>19819.68</v>
      </c>
      <c r="J21" s="38">
        <f t="shared" si="2"/>
        <v>21270.29</v>
      </c>
      <c r="K21" s="38">
        <f t="shared" si="2"/>
        <v>16197.36</v>
      </c>
      <c r="L21" s="38">
        <f t="shared" si="2"/>
        <v>20366.38</v>
      </c>
      <c r="M21" s="38">
        <f t="shared" si="2"/>
        <v>23036.9</v>
      </c>
      <c r="N21" s="38">
        <f t="shared" si="2"/>
        <v>30183.39</v>
      </c>
      <c r="O21" s="38">
        <f t="shared" si="2"/>
        <v>237336.38</v>
      </c>
    </row>
    <row r="22" spans="1:15" s="32" customFormat="1" x14ac:dyDescent="0.25">
      <c r="A22" s="43" t="s">
        <v>3</v>
      </c>
      <c r="B22" s="46" t="s">
        <v>82</v>
      </c>
      <c r="C22" s="1">
        <v>753.84</v>
      </c>
      <c r="D22" s="46"/>
      <c r="E22" s="46"/>
      <c r="F22" s="46"/>
      <c r="G22" s="46"/>
      <c r="H22" s="36"/>
      <c r="I22" s="50"/>
      <c r="J22" s="50"/>
      <c r="K22" s="50"/>
      <c r="L22" s="50"/>
      <c r="M22" s="50"/>
      <c r="N22" s="50"/>
      <c r="O22" s="47">
        <f>SUM(C22:N22)</f>
        <v>753.84</v>
      </c>
    </row>
    <row r="23" spans="1:15" s="32" customFormat="1" x14ac:dyDescent="0.25">
      <c r="A23" s="46"/>
      <c r="B23" s="46" t="s">
        <v>63</v>
      </c>
      <c r="C23" s="50">
        <v>26693.53</v>
      </c>
      <c r="D23" s="50">
        <v>21785.3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47">
        <f>SUM(C23:N23)</f>
        <v>48478.83</v>
      </c>
    </row>
    <row r="24" spans="1:15" s="24" customFormat="1" x14ac:dyDescent="0.25">
      <c r="A24" s="2" t="s">
        <v>14</v>
      </c>
      <c r="B24" s="2"/>
      <c r="C24" s="38">
        <f>SUM(C22:C23)</f>
        <v>27447.37</v>
      </c>
      <c r="D24" s="38">
        <f t="shared" ref="D24:O24" si="3">SUM(D22:D23)</f>
        <v>21785.3</v>
      </c>
      <c r="E24" s="38">
        <f t="shared" si="3"/>
        <v>0</v>
      </c>
      <c r="F24" s="38">
        <f t="shared" si="3"/>
        <v>0</v>
      </c>
      <c r="G24" s="38">
        <f t="shared" si="3"/>
        <v>0</v>
      </c>
      <c r="H24" s="38">
        <f t="shared" si="3"/>
        <v>0</v>
      </c>
      <c r="I24" s="38">
        <f t="shared" si="3"/>
        <v>0</v>
      </c>
      <c r="J24" s="38">
        <f t="shared" si="3"/>
        <v>0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49232.67</v>
      </c>
    </row>
    <row r="25" spans="1:15" s="32" customFormat="1" x14ac:dyDescent="0.25">
      <c r="A25" s="43" t="s">
        <v>2</v>
      </c>
      <c r="B25" s="46" t="s">
        <v>131</v>
      </c>
      <c r="C25" s="64"/>
      <c r="D25" s="50">
        <v>1816.93</v>
      </c>
      <c r="E25" s="64"/>
      <c r="F25" s="64"/>
      <c r="G25" s="64"/>
      <c r="H25" s="64"/>
      <c r="I25" s="64"/>
      <c r="J25" s="64"/>
      <c r="K25" s="64"/>
      <c r="L25" s="64"/>
      <c r="M25" s="64"/>
      <c r="N25" s="73"/>
      <c r="O25" s="47">
        <f t="shared" ref="O25:O39" si="4">SUM(C25:N25)</f>
        <v>1816.93</v>
      </c>
    </row>
    <row r="26" spans="1:15" s="32" customFormat="1" x14ac:dyDescent="0.25">
      <c r="B26" s="58" t="s">
        <v>67</v>
      </c>
      <c r="C26" s="50">
        <v>8094</v>
      </c>
      <c r="D26" s="50">
        <v>12020.2</v>
      </c>
      <c r="E26" s="64"/>
      <c r="F26" s="64"/>
      <c r="G26" s="50">
        <v>1398</v>
      </c>
      <c r="H26" s="50">
        <v>1747.2</v>
      </c>
      <c r="I26" s="50"/>
      <c r="J26" s="50"/>
      <c r="K26" s="50"/>
      <c r="L26" s="50"/>
      <c r="M26" s="50"/>
      <c r="N26" s="73"/>
      <c r="O26" s="47">
        <f t="shared" si="4"/>
        <v>23259.4</v>
      </c>
    </row>
    <row r="27" spans="1:15" s="32" customFormat="1" x14ac:dyDescent="0.25">
      <c r="B27" s="46" t="s">
        <v>153</v>
      </c>
      <c r="C27" s="50"/>
      <c r="D27" s="50"/>
      <c r="E27" s="64"/>
      <c r="F27" s="64"/>
      <c r="G27" s="50"/>
      <c r="H27" s="50"/>
      <c r="I27" s="50"/>
      <c r="J27" s="50"/>
      <c r="K27" s="50"/>
      <c r="L27" s="50"/>
      <c r="M27" s="50">
        <v>1183</v>
      </c>
      <c r="N27" s="73">
        <v>9444.2099999999991</v>
      </c>
      <c r="O27" s="47">
        <f t="shared" ref="O27:O32" si="5">SUM(C27:M27)</f>
        <v>1183</v>
      </c>
    </row>
    <row r="28" spans="1:15" s="32" customFormat="1" x14ac:dyDescent="0.25">
      <c r="B28" s="46" t="s">
        <v>86</v>
      </c>
      <c r="C28" s="34">
        <v>6514.8</v>
      </c>
      <c r="D28" s="40">
        <v>1427.4</v>
      </c>
      <c r="E28" s="40"/>
      <c r="F28" s="40"/>
      <c r="G28" s="41"/>
      <c r="H28" s="41"/>
      <c r="I28" s="42"/>
      <c r="J28" s="41"/>
      <c r="K28" s="41"/>
      <c r="L28" s="41"/>
      <c r="M28" s="41"/>
      <c r="N28" s="73"/>
      <c r="O28" s="47">
        <f t="shared" si="5"/>
        <v>7942.2000000000007</v>
      </c>
    </row>
    <row r="29" spans="1:15" s="32" customFormat="1" x14ac:dyDescent="0.25">
      <c r="B29" s="46" t="s">
        <v>68</v>
      </c>
      <c r="C29" s="34"/>
      <c r="D29" s="40">
        <v>3024</v>
      </c>
      <c r="E29" s="40">
        <v>3978</v>
      </c>
      <c r="F29" s="40"/>
      <c r="G29" s="41"/>
      <c r="H29" s="41"/>
      <c r="I29" s="42"/>
      <c r="J29" s="41"/>
      <c r="K29" s="41"/>
      <c r="L29" s="41"/>
      <c r="M29" s="41"/>
      <c r="N29" s="73"/>
      <c r="O29" s="47">
        <f t="shared" si="5"/>
        <v>7002</v>
      </c>
    </row>
    <row r="30" spans="1:15" s="32" customFormat="1" x14ac:dyDescent="0.25">
      <c r="B30" s="46" t="s">
        <v>128</v>
      </c>
      <c r="C30" s="34"/>
      <c r="D30" s="40"/>
      <c r="E30" s="40">
        <v>12008.7</v>
      </c>
      <c r="F30" s="40"/>
      <c r="G30" s="41"/>
      <c r="H30" s="41">
        <v>9321.6299999999992</v>
      </c>
      <c r="I30" s="42">
        <v>12597.71</v>
      </c>
      <c r="J30" s="41"/>
      <c r="K30" s="41"/>
      <c r="L30" s="41"/>
      <c r="M30" s="41">
        <v>9648.01</v>
      </c>
      <c r="N30" s="73"/>
      <c r="O30" s="47">
        <f t="shared" si="5"/>
        <v>43576.05</v>
      </c>
    </row>
    <row r="31" spans="1:15" s="32" customFormat="1" x14ac:dyDescent="0.25">
      <c r="B31" s="46" t="s">
        <v>90</v>
      </c>
      <c r="C31" s="34">
        <v>7105.61</v>
      </c>
      <c r="D31" s="40">
        <v>5769.43</v>
      </c>
      <c r="E31" s="40">
        <v>2191.1999999999998</v>
      </c>
      <c r="F31" s="40"/>
      <c r="G31" s="41"/>
      <c r="H31" s="41"/>
      <c r="I31" s="42">
        <v>29.62</v>
      </c>
      <c r="J31" s="41">
        <v>9162.77</v>
      </c>
      <c r="K31" s="41"/>
      <c r="L31" s="41"/>
      <c r="M31" s="41">
        <v>5341.06</v>
      </c>
      <c r="N31" s="73">
        <v>10024.76</v>
      </c>
      <c r="O31" s="47">
        <f>SUM(C31:N31)</f>
        <v>39624.450000000004</v>
      </c>
    </row>
    <row r="32" spans="1:15" s="32" customFormat="1" x14ac:dyDescent="0.25">
      <c r="B32" s="46" t="s">
        <v>154</v>
      </c>
      <c r="C32" s="34"/>
      <c r="D32" s="40"/>
      <c r="E32" s="40"/>
      <c r="F32" s="40"/>
      <c r="G32" s="41"/>
      <c r="H32" s="41"/>
      <c r="I32" s="42"/>
      <c r="J32" s="41"/>
      <c r="K32" s="41"/>
      <c r="L32" s="41"/>
      <c r="M32" s="41">
        <v>6106.14</v>
      </c>
      <c r="N32" s="73"/>
      <c r="O32" s="47">
        <f t="shared" si="5"/>
        <v>6106.14</v>
      </c>
    </row>
    <row r="33" spans="1:15" s="32" customFormat="1" x14ac:dyDescent="0.25">
      <c r="B33" s="46" t="s">
        <v>142</v>
      </c>
      <c r="C33" s="34"/>
      <c r="D33" s="40"/>
      <c r="E33" s="40"/>
      <c r="F33" s="40">
        <v>3314.5</v>
      </c>
      <c r="G33" s="41">
        <v>12302.62</v>
      </c>
      <c r="H33" s="41">
        <v>10021.48</v>
      </c>
      <c r="I33" s="42">
        <v>19711.48</v>
      </c>
      <c r="J33" s="41">
        <v>22460.5</v>
      </c>
      <c r="K33" s="41">
        <v>10313.92</v>
      </c>
      <c r="L33" s="41">
        <v>23220.94</v>
      </c>
      <c r="M33" s="41">
        <v>4328.34</v>
      </c>
      <c r="N33" s="74">
        <v>18220.099999999999</v>
      </c>
      <c r="O33" s="47">
        <f t="shared" si="4"/>
        <v>123893.88</v>
      </c>
    </row>
    <row r="34" spans="1:15" s="32" customFormat="1" x14ac:dyDescent="0.25">
      <c r="B34" s="46" t="s">
        <v>71</v>
      </c>
      <c r="C34" s="34"/>
      <c r="D34" s="40"/>
      <c r="E34" s="40"/>
      <c r="F34" s="40"/>
      <c r="G34" s="41"/>
      <c r="H34" s="41">
        <v>4018.5</v>
      </c>
      <c r="I34" s="42">
        <v>6626.25</v>
      </c>
      <c r="J34" s="41">
        <v>2052</v>
      </c>
      <c r="K34" s="41"/>
      <c r="L34" s="41"/>
      <c r="M34" s="41"/>
      <c r="N34" s="74"/>
      <c r="O34" s="47">
        <f t="shared" si="4"/>
        <v>12696.75</v>
      </c>
    </row>
    <row r="35" spans="1:15" s="32" customFormat="1" x14ac:dyDescent="0.25">
      <c r="B35" s="46" t="s">
        <v>138</v>
      </c>
      <c r="C35" s="34"/>
      <c r="D35" s="40"/>
      <c r="E35" s="40">
        <v>7079.4</v>
      </c>
      <c r="F35" s="40">
        <v>6269.4</v>
      </c>
      <c r="G35" s="41">
        <v>2490.2399999999998</v>
      </c>
      <c r="H35" s="41">
        <v>842.4</v>
      </c>
      <c r="I35" s="42"/>
      <c r="J35" s="41">
        <v>10791.46</v>
      </c>
      <c r="K35" s="41">
        <v>3143.93</v>
      </c>
      <c r="L35" s="41"/>
      <c r="M35" s="41"/>
      <c r="N35" s="74"/>
      <c r="O35" s="47">
        <f t="shared" si="4"/>
        <v>30616.829999999998</v>
      </c>
    </row>
    <row r="36" spans="1:15" s="32" customFormat="1" x14ac:dyDescent="0.25">
      <c r="A36" s="46"/>
      <c r="B36" s="46" t="s">
        <v>64</v>
      </c>
      <c r="C36" s="34">
        <v>5424.12</v>
      </c>
      <c r="D36" s="40"/>
      <c r="E36" s="40"/>
      <c r="F36" s="40"/>
      <c r="G36" s="41"/>
      <c r="H36" s="41">
        <v>30792</v>
      </c>
      <c r="I36" s="42">
        <v>22080</v>
      </c>
      <c r="J36" s="41">
        <v>48664.2</v>
      </c>
      <c r="K36" s="41">
        <v>21642.6</v>
      </c>
      <c r="L36" s="41">
        <v>5866.8</v>
      </c>
      <c r="M36" s="41">
        <v>16177.8</v>
      </c>
      <c r="N36" s="74">
        <v>25239.9</v>
      </c>
      <c r="O36" s="1">
        <f t="shared" si="4"/>
        <v>175887.41999999998</v>
      </c>
    </row>
    <row r="37" spans="1:15" s="32" customFormat="1" x14ac:dyDescent="0.25">
      <c r="A37" s="46"/>
      <c r="B37" s="46" t="s">
        <v>132</v>
      </c>
      <c r="C37" s="34"/>
      <c r="D37" s="40">
        <v>10054.799999999999</v>
      </c>
      <c r="E37" s="40">
        <v>12524.4</v>
      </c>
      <c r="F37" s="40"/>
      <c r="G37" s="41"/>
      <c r="H37" s="41">
        <v>12307.5</v>
      </c>
      <c r="I37" s="42"/>
      <c r="J37" s="41"/>
      <c r="K37" s="41"/>
      <c r="L37" s="41"/>
      <c r="M37" s="41"/>
      <c r="N37" s="74"/>
      <c r="O37" s="1">
        <f t="shared" si="4"/>
        <v>34886.699999999997</v>
      </c>
    </row>
    <row r="38" spans="1:15" s="32" customFormat="1" x14ac:dyDescent="0.25">
      <c r="A38" s="46"/>
      <c r="B38" s="46" t="s">
        <v>127</v>
      </c>
      <c r="C38" s="34">
        <v>19701</v>
      </c>
      <c r="D38" s="40">
        <v>7733.22</v>
      </c>
      <c r="E38" s="40">
        <v>7837.5</v>
      </c>
      <c r="F38" s="40"/>
      <c r="G38" s="41">
        <v>3597</v>
      </c>
      <c r="H38" s="41"/>
      <c r="I38" s="42">
        <v>8566.92</v>
      </c>
      <c r="J38" s="41">
        <v>3362.04</v>
      </c>
      <c r="K38" s="41">
        <v>8954.86</v>
      </c>
      <c r="L38" s="41">
        <v>3071.16</v>
      </c>
      <c r="M38" s="41">
        <v>7470.79</v>
      </c>
      <c r="N38" s="74">
        <v>10749.06</v>
      </c>
      <c r="O38" s="1">
        <f t="shared" si="4"/>
        <v>81043.549999999988</v>
      </c>
    </row>
    <row r="39" spans="1:15" s="32" customFormat="1" x14ac:dyDescent="0.25">
      <c r="A39" s="46"/>
      <c r="B39" s="46" t="s">
        <v>133</v>
      </c>
      <c r="C39" s="34"/>
      <c r="D39" s="40">
        <v>22807.84</v>
      </c>
      <c r="E39" s="40">
        <v>29467.07</v>
      </c>
      <c r="F39" s="40">
        <v>19282.46</v>
      </c>
      <c r="G39" s="41"/>
      <c r="H39" s="41">
        <v>2835.73</v>
      </c>
      <c r="I39" s="42">
        <v>3581.6</v>
      </c>
      <c r="J39" s="41"/>
      <c r="K39" s="41"/>
      <c r="L39" s="41"/>
      <c r="M39" s="41"/>
      <c r="N39" s="74"/>
      <c r="O39" s="1">
        <f t="shared" si="4"/>
        <v>77974.7</v>
      </c>
    </row>
    <row r="40" spans="1:15" s="24" customFormat="1" x14ac:dyDescent="0.25">
      <c r="A40" s="2" t="s">
        <v>15</v>
      </c>
      <c r="B40" s="2"/>
      <c r="C40" s="28">
        <f>SUM(C25:C39)</f>
        <v>46839.53</v>
      </c>
      <c r="D40" s="28">
        <f t="shared" ref="D40" si="6">SUM(D25:D39)</f>
        <v>64653.819999999992</v>
      </c>
      <c r="E40" s="28">
        <f t="shared" ref="E40" si="7">SUM(E25:E39)</f>
        <v>75086.27</v>
      </c>
      <c r="F40" s="28">
        <f t="shared" ref="F40" si="8">SUM(F25:F39)</f>
        <v>28866.36</v>
      </c>
      <c r="G40" s="28">
        <f t="shared" ref="G40" si="9">SUM(G25:G39)</f>
        <v>19787.86</v>
      </c>
      <c r="H40" s="28">
        <f t="shared" ref="H40" si="10">SUM(H25:H39)</f>
        <v>71886.439999999988</v>
      </c>
      <c r="I40" s="28">
        <f t="shared" ref="I40" si="11">SUM(I25:I39)</f>
        <v>73193.58</v>
      </c>
      <c r="J40" s="28">
        <f t="shared" ref="J40" si="12">SUM(J25:J39)</f>
        <v>96492.969999999987</v>
      </c>
      <c r="K40" s="28">
        <f t="shared" ref="K40" si="13">SUM(K25:K39)</f>
        <v>44055.31</v>
      </c>
      <c r="L40" s="28">
        <f t="shared" ref="L40" si="14">SUM(L25:L39)</f>
        <v>32158.899999999998</v>
      </c>
      <c r="M40" s="28">
        <f t="shared" ref="M40" si="15">SUM(M25:M39)</f>
        <v>50255.14</v>
      </c>
      <c r="N40" s="28">
        <f t="shared" ref="N40" si="16">SUM(N25:N39)</f>
        <v>73678.03</v>
      </c>
      <c r="O40" s="28">
        <f t="shared" ref="O40" si="17">SUM(O25:O39)</f>
        <v>667510</v>
      </c>
    </row>
    <row r="41" spans="1:15" s="32" customFormat="1" x14ac:dyDescent="0.25">
      <c r="A41" s="46" t="s">
        <v>65</v>
      </c>
      <c r="B41" s="46" t="s">
        <v>134</v>
      </c>
      <c r="C41" s="65"/>
      <c r="D41" s="40">
        <v>3033.24</v>
      </c>
      <c r="E41" s="40">
        <v>699.7</v>
      </c>
      <c r="F41" s="40">
        <v>5478.68</v>
      </c>
      <c r="G41" s="65">
        <v>3022.74</v>
      </c>
      <c r="H41" s="40">
        <v>1294.96</v>
      </c>
      <c r="I41" s="40">
        <v>801.16</v>
      </c>
      <c r="J41" s="40">
        <v>784.48</v>
      </c>
      <c r="K41" s="40">
        <v>4781.43</v>
      </c>
      <c r="L41" s="65"/>
      <c r="M41" s="40">
        <v>10220.58</v>
      </c>
      <c r="N41" s="40">
        <v>9249.9</v>
      </c>
      <c r="O41" s="47">
        <f>SUM(D41:N41)</f>
        <v>39366.870000000003</v>
      </c>
    </row>
    <row r="42" spans="1:15" s="24" customFormat="1" x14ac:dyDescent="0.25">
      <c r="A42" s="46"/>
      <c r="B42" s="55" t="s">
        <v>66</v>
      </c>
      <c r="C42" s="40">
        <v>9201.09</v>
      </c>
      <c r="D42" s="40">
        <v>1665.29</v>
      </c>
      <c r="E42" s="40"/>
      <c r="F42" s="40">
        <v>2341.65</v>
      </c>
      <c r="G42" s="40">
        <v>5582.18</v>
      </c>
      <c r="H42" s="40">
        <v>7954.13</v>
      </c>
      <c r="I42" s="40">
        <v>5405.53</v>
      </c>
      <c r="J42" s="40">
        <v>9244.32</v>
      </c>
      <c r="K42" s="40">
        <v>1838.9</v>
      </c>
      <c r="L42" s="40">
        <v>1285.3900000000001</v>
      </c>
      <c r="M42" s="40">
        <v>1186.1600000000001</v>
      </c>
      <c r="N42" s="40">
        <v>3667.96</v>
      </c>
      <c r="O42" s="47">
        <f t="shared" ref="O42:O74" si="18">SUM(C42:N42)</f>
        <v>49372.600000000006</v>
      </c>
    </row>
    <row r="43" spans="1:15" s="32" customFormat="1" x14ac:dyDescent="0.25">
      <c r="B43" s="46" t="s">
        <v>85</v>
      </c>
      <c r="C43" s="40">
        <v>1327.66</v>
      </c>
      <c r="D43" s="40"/>
      <c r="E43" s="40"/>
      <c r="F43" s="40">
        <v>366.36</v>
      </c>
      <c r="G43" s="40"/>
      <c r="H43" s="40">
        <v>675.86</v>
      </c>
      <c r="I43" s="40"/>
      <c r="J43" s="40"/>
      <c r="K43" s="40">
        <v>1013.26</v>
      </c>
      <c r="L43" s="40"/>
      <c r="M43" s="40"/>
      <c r="N43" s="40"/>
      <c r="O43" s="47">
        <f t="shared" si="18"/>
        <v>3383.1400000000003</v>
      </c>
    </row>
    <row r="44" spans="1:15" s="32" customFormat="1" x14ac:dyDescent="0.25">
      <c r="B44" s="49" t="s">
        <v>60</v>
      </c>
      <c r="C44" s="34">
        <v>6444.52</v>
      </c>
      <c r="D44" s="40">
        <v>14030.44</v>
      </c>
      <c r="E44" s="40">
        <v>17972.66</v>
      </c>
      <c r="F44" s="40">
        <v>15847.9</v>
      </c>
      <c r="G44" s="40">
        <v>31327.040000000001</v>
      </c>
      <c r="H44" s="40">
        <v>20527.64</v>
      </c>
      <c r="I44" s="40">
        <v>19632.080000000002</v>
      </c>
      <c r="J44" s="40">
        <v>22810.44</v>
      </c>
      <c r="K44" s="40">
        <v>7761.52</v>
      </c>
      <c r="L44" s="40">
        <v>22029</v>
      </c>
      <c r="M44" s="40">
        <v>9701</v>
      </c>
      <c r="N44" s="40">
        <v>37113.06</v>
      </c>
      <c r="O44" s="47">
        <f t="shared" si="18"/>
        <v>225197.3</v>
      </c>
    </row>
    <row r="45" spans="1:15" s="32" customFormat="1" x14ac:dyDescent="0.25">
      <c r="B45" s="46" t="s">
        <v>88</v>
      </c>
      <c r="C45" s="34">
        <v>1581.31</v>
      </c>
      <c r="D45" s="40">
        <v>1620.77</v>
      </c>
      <c r="E45" s="40">
        <v>9371.64</v>
      </c>
      <c r="F45" s="40"/>
      <c r="G45" s="40">
        <v>8869.23</v>
      </c>
      <c r="H45" s="40">
        <v>9856.66</v>
      </c>
      <c r="I45" s="42">
        <v>1349.71</v>
      </c>
      <c r="J45" s="40">
        <v>2489.06</v>
      </c>
      <c r="K45" s="40">
        <v>3324.66</v>
      </c>
      <c r="L45" s="40"/>
      <c r="M45" s="40"/>
      <c r="N45" s="40">
        <v>22934.34</v>
      </c>
      <c r="O45" s="47">
        <f t="shared" si="18"/>
        <v>61397.37999999999</v>
      </c>
    </row>
    <row r="46" spans="1:15" s="32" customFormat="1" x14ac:dyDescent="0.25">
      <c r="B46" s="46" t="s">
        <v>150</v>
      </c>
      <c r="C46" s="34"/>
      <c r="D46" s="40"/>
      <c r="E46" s="40"/>
      <c r="F46" s="40"/>
      <c r="G46" s="40"/>
      <c r="H46" s="40"/>
      <c r="I46" s="42"/>
      <c r="J46" s="40">
        <v>2456.46</v>
      </c>
      <c r="K46" s="40"/>
      <c r="L46" s="40">
        <v>8631.7000000000007</v>
      </c>
      <c r="M46" s="40"/>
      <c r="N46" s="40">
        <v>391.85</v>
      </c>
      <c r="O46" s="47">
        <f t="shared" si="18"/>
        <v>11480.01</v>
      </c>
    </row>
    <row r="47" spans="1:15" s="32" customFormat="1" x14ac:dyDescent="0.25">
      <c r="B47" s="49" t="s">
        <v>67</v>
      </c>
      <c r="C47" s="1">
        <v>321.07</v>
      </c>
      <c r="D47" s="40"/>
      <c r="E47" s="40"/>
      <c r="F47" s="40"/>
      <c r="G47" s="40"/>
      <c r="H47" s="40"/>
      <c r="I47" s="42">
        <v>19749</v>
      </c>
      <c r="J47" s="40">
        <v>21350</v>
      </c>
      <c r="K47" s="40">
        <v>22362.5</v>
      </c>
      <c r="L47" s="40">
        <v>9762.5</v>
      </c>
      <c r="M47" s="40">
        <v>15705</v>
      </c>
      <c r="N47" s="40">
        <v>17012.5</v>
      </c>
      <c r="O47" s="47">
        <f t="shared" si="18"/>
        <v>106262.57</v>
      </c>
    </row>
    <row r="48" spans="1:15" x14ac:dyDescent="0.25">
      <c r="B48" s="46" t="s">
        <v>79</v>
      </c>
      <c r="C48" s="1">
        <v>12956.33</v>
      </c>
      <c r="D48" s="1">
        <v>441.74</v>
      </c>
      <c r="E48" s="1">
        <v>8312.3700000000008</v>
      </c>
      <c r="G48" s="31">
        <v>271.64</v>
      </c>
      <c r="H48" s="1"/>
      <c r="J48" s="1"/>
      <c r="K48" s="1"/>
      <c r="L48" s="1"/>
      <c r="M48" s="1"/>
      <c r="N48" s="47"/>
      <c r="O48" s="47">
        <f t="shared" si="18"/>
        <v>21982.080000000002</v>
      </c>
    </row>
    <row r="49" spans="2:23" s="46" customFormat="1" x14ac:dyDescent="0.25">
      <c r="B49" s="46" t="s">
        <v>148</v>
      </c>
      <c r="C49" s="1"/>
      <c r="D49" s="1"/>
      <c r="E49" s="1"/>
      <c r="F49" s="27"/>
      <c r="G49" s="31"/>
      <c r="H49" s="1"/>
      <c r="I49" s="1">
        <v>5220.25</v>
      </c>
      <c r="J49" s="1"/>
      <c r="K49" s="1"/>
      <c r="L49" s="1"/>
      <c r="M49" s="1"/>
      <c r="N49" s="47"/>
      <c r="O49" s="47">
        <f t="shared" si="18"/>
        <v>5220.25</v>
      </c>
    </row>
    <row r="50" spans="2:23" s="46" customFormat="1" x14ac:dyDescent="0.25">
      <c r="B50" s="46" t="s">
        <v>68</v>
      </c>
      <c r="C50" s="1"/>
      <c r="D50" s="1"/>
      <c r="E50" s="1"/>
      <c r="F50" s="27"/>
      <c r="G50" s="31"/>
      <c r="H50" s="1">
        <v>1264.32</v>
      </c>
      <c r="I50" s="1"/>
      <c r="J50" s="1"/>
      <c r="K50" s="1"/>
      <c r="L50" s="1"/>
      <c r="M50" s="1">
        <v>427.5</v>
      </c>
      <c r="N50" s="47"/>
      <c r="O50" s="47">
        <f t="shared" si="18"/>
        <v>1691.82</v>
      </c>
    </row>
    <row r="51" spans="2:23" s="46" customFormat="1" x14ac:dyDescent="0.25">
      <c r="B51" s="49" t="s">
        <v>69</v>
      </c>
      <c r="C51" s="1">
        <v>71945.33</v>
      </c>
      <c r="D51" s="1">
        <v>12298.4</v>
      </c>
      <c r="E51" s="1">
        <v>32483.8</v>
      </c>
      <c r="F51" s="27"/>
      <c r="G51" s="31">
        <v>669</v>
      </c>
      <c r="H51" s="1"/>
      <c r="I51" s="1">
        <v>1243</v>
      </c>
      <c r="J51" s="1"/>
      <c r="K51" s="1"/>
      <c r="L51" s="1"/>
      <c r="M51" s="1"/>
      <c r="N51" s="47"/>
      <c r="O51" s="47">
        <f t="shared" si="18"/>
        <v>118639.53</v>
      </c>
    </row>
    <row r="52" spans="2:23" x14ac:dyDescent="0.25">
      <c r="B52" s="46" t="s">
        <v>89</v>
      </c>
      <c r="C52" s="1">
        <v>38805</v>
      </c>
      <c r="D52" s="1">
        <v>70411.25</v>
      </c>
      <c r="E52" s="1">
        <v>31232.5</v>
      </c>
      <c r="F52" s="27">
        <v>8905</v>
      </c>
      <c r="G52" s="31">
        <v>3022.5</v>
      </c>
      <c r="H52" s="1">
        <v>6435</v>
      </c>
      <c r="J52" s="1">
        <v>2437.5</v>
      </c>
      <c r="K52" s="1"/>
      <c r="L52" s="1"/>
      <c r="M52" s="1"/>
      <c r="N52" s="47"/>
      <c r="O52" s="47">
        <f t="shared" si="18"/>
        <v>161248.75</v>
      </c>
    </row>
    <row r="53" spans="2:23" s="46" customFormat="1" x14ac:dyDescent="0.25">
      <c r="B53" s="49" t="s">
        <v>70</v>
      </c>
      <c r="C53" s="1">
        <v>8421.83</v>
      </c>
      <c r="D53" s="1">
        <v>12242.63</v>
      </c>
      <c r="E53" s="1">
        <v>9374.44</v>
      </c>
      <c r="F53" s="27">
        <v>5071.8999999999996</v>
      </c>
      <c r="G53" s="31">
        <v>5042.63</v>
      </c>
      <c r="H53" s="1">
        <v>11188.05</v>
      </c>
      <c r="I53" s="1">
        <v>5830.36</v>
      </c>
      <c r="J53" s="1">
        <v>7514.48</v>
      </c>
      <c r="K53" s="1">
        <v>5883.41</v>
      </c>
      <c r="L53" s="1">
        <v>4454.72</v>
      </c>
      <c r="M53" s="1">
        <v>3602.27</v>
      </c>
      <c r="N53" s="47">
        <v>3923.51</v>
      </c>
      <c r="O53" s="47">
        <f t="shared" si="18"/>
        <v>82550.23</v>
      </c>
    </row>
    <row r="54" spans="2:23" s="46" customFormat="1" x14ac:dyDescent="0.25">
      <c r="B54" s="46" t="s">
        <v>128</v>
      </c>
      <c r="C54" s="1">
        <v>1560</v>
      </c>
      <c r="D54" s="1"/>
      <c r="E54" s="1"/>
      <c r="F54" s="27"/>
      <c r="G54" s="31"/>
      <c r="H54" s="1"/>
      <c r="I54" s="1">
        <v>4639.7299999999996</v>
      </c>
      <c r="J54" s="1"/>
      <c r="K54" s="1"/>
      <c r="L54" s="1"/>
      <c r="M54" s="1"/>
      <c r="N54" s="47"/>
      <c r="O54" s="47">
        <f t="shared" si="18"/>
        <v>6199.73</v>
      </c>
    </row>
    <row r="55" spans="2:23" s="46" customFormat="1" x14ac:dyDescent="0.25">
      <c r="B55" s="46" t="s">
        <v>77</v>
      </c>
      <c r="C55" s="1"/>
      <c r="D55" s="1"/>
      <c r="E55" s="1"/>
      <c r="F55" s="27">
        <v>6456</v>
      </c>
      <c r="G55" s="31">
        <v>2868.48</v>
      </c>
      <c r="H55" s="1"/>
      <c r="I55" s="1"/>
      <c r="J55" s="1"/>
      <c r="K55" s="1"/>
      <c r="L55" s="1"/>
      <c r="M55" s="1"/>
      <c r="N55" s="47">
        <v>2664</v>
      </c>
      <c r="O55" s="47">
        <f t="shared" si="18"/>
        <v>11988.48</v>
      </c>
    </row>
    <row r="56" spans="2:23" s="46" customFormat="1" x14ac:dyDescent="0.25">
      <c r="B56" s="46" t="s">
        <v>143</v>
      </c>
      <c r="C56" s="1"/>
      <c r="D56" s="1"/>
      <c r="E56" s="1"/>
      <c r="F56" s="27">
        <v>1119.67</v>
      </c>
      <c r="G56" s="31">
        <v>1161.3499999999999</v>
      </c>
      <c r="H56" s="1"/>
      <c r="I56" s="1"/>
      <c r="J56" s="1"/>
      <c r="K56" s="1"/>
      <c r="L56" s="1"/>
      <c r="M56" s="1"/>
      <c r="N56" s="47"/>
      <c r="O56" s="47">
        <f t="shared" si="18"/>
        <v>2281.02</v>
      </c>
    </row>
    <row r="57" spans="2:23" s="46" customFormat="1" x14ac:dyDescent="0.25">
      <c r="B57" s="46" t="s">
        <v>90</v>
      </c>
      <c r="C57" s="1"/>
      <c r="D57" s="1">
        <v>6409.26</v>
      </c>
      <c r="E57" s="1"/>
      <c r="F57" s="27"/>
      <c r="G57" s="31"/>
      <c r="H57" s="1"/>
      <c r="I57" s="1"/>
      <c r="J57" s="1"/>
      <c r="K57" s="1"/>
      <c r="L57" s="1"/>
      <c r="M57" s="1"/>
      <c r="N57" s="47"/>
      <c r="O57" s="47">
        <f t="shared" si="18"/>
        <v>6409.26</v>
      </c>
    </row>
    <row r="58" spans="2:23" s="46" customFormat="1" x14ac:dyDescent="0.25">
      <c r="B58" s="46" t="s">
        <v>78</v>
      </c>
      <c r="C58" s="1"/>
      <c r="D58" s="1"/>
      <c r="E58" s="1">
        <v>4473</v>
      </c>
      <c r="F58" s="27">
        <v>3225.6</v>
      </c>
      <c r="G58" s="31">
        <v>1058.4000000000001</v>
      </c>
      <c r="H58" s="1"/>
      <c r="I58" s="1">
        <v>5115.6000000000004</v>
      </c>
      <c r="J58" s="1"/>
      <c r="K58" s="1">
        <v>806.4</v>
      </c>
      <c r="L58" s="1"/>
      <c r="M58" s="1"/>
      <c r="N58" s="47">
        <v>4334.3999999999996</v>
      </c>
      <c r="O58" s="47">
        <f t="shared" si="18"/>
        <v>19013.400000000001</v>
      </c>
    </row>
    <row r="59" spans="2:23" s="46" customFormat="1" x14ac:dyDescent="0.25">
      <c r="B59" s="46" t="s">
        <v>139</v>
      </c>
      <c r="C59" s="1"/>
      <c r="D59" s="1"/>
      <c r="E59" s="1">
        <v>1009.68</v>
      </c>
      <c r="F59" s="27"/>
      <c r="G59" s="31"/>
      <c r="H59" s="1"/>
      <c r="I59" s="1"/>
      <c r="J59" s="1"/>
      <c r="K59" s="1"/>
      <c r="L59" s="1">
        <v>463.99</v>
      </c>
      <c r="M59" s="1">
        <v>1208.3499999999999</v>
      </c>
      <c r="N59" s="47"/>
      <c r="O59" s="47">
        <f t="shared" si="18"/>
        <v>2682.02</v>
      </c>
    </row>
    <row r="60" spans="2:23" s="46" customFormat="1" x14ac:dyDescent="0.25">
      <c r="B60" s="63" t="s">
        <v>71</v>
      </c>
      <c r="C60" s="1">
        <v>7048.4</v>
      </c>
      <c r="D60" s="1">
        <v>18553.21</v>
      </c>
      <c r="E60" s="1">
        <v>22617.54</v>
      </c>
      <c r="F60" s="27">
        <v>13427.03</v>
      </c>
      <c r="G60" s="31">
        <v>33672.33</v>
      </c>
      <c r="H60" s="1">
        <v>8589.81</v>
      </c>
      <c r="I60" s="1">
        <v>13961.65</v>
      </c>
      <c r="J60" s="1">
        <v>27247.31</v>
      </c>
      <c r="K60" s="1">
        <v>42964.22</v>
      </c>
      <c r="L60" s="1">
        <v>69932.06</v>
      </c>
      <c r="M60" s="1">
        <v>32706.79</v>
      </c>
      <c r="N60" s="47">
        <v>42059.46</v>
      </c>
      <c r="O60" s="47">
        <f t="shared" si="18"/>
        <v>332779.81</v>
      </c>
      <c r="V60" s="46">
        <v>1672.27</v>
      </c>
      <c r="W60" s="46">
        <v>1672.27</v>
      </c>
    </row>
    <row r="61" spans="2:23" s="46" customFormat="1" x14ac:dyDescent="0.25">
      <c r="B61" s="46" t="s">
        <v>146</v>
      </c>
      <c r="C61" s="1"/>
      <c r="D61" s="1"/>
      <c r="E61" s="1"/>
      <c r="F61" s="27"/>
      <c r="G61" s="31"/>
      <c r="H61" s="1">
        <v>1161.1400000000001</v>
      </c>
      <c r="I61" s="1"/>
      <c r="J61" s="1"/>
      <c r="K61" s="1"/>
      <c r="L61" s="1"/>
      <c r="M61" s="1"/>
      <c r="N61" s="47"/>
      <c r="O61" s="47">
        <f t="shared" si="18"/>
        <v>1161.1400000000001</v>
      </c>
    </row>
    <row r="62" spans="2:23" s="46" customFormat="1" x14ac:dyDescent="0.25">
      <c r="B62" s="46" t="s">
        <v>72</v>
      </c>
      <c r="C62" s="1">
        <v>7196.81</v>
      </c>
      <c r="D62" s="1">
        <v>9149.32</v>
      </c>
      <c r="E62" s="1">
        <v>4981.78</v>
      </c>
      <c r="F62" s="27">
        <v>2417.54</v>
      </c>
      <c r="G62" s="31">
        <v>3304.2</v>
      </c>
      <c r="H62" s="1">
        <v>1527.03</v>
      </c>
      <c r="I62" s="1">
        <v>101.04</v>
      </c>
      <c r="J62" s="1"/>
      <c r="K62" s="1"/>
      <c r="L62" s="1"/>
      <c r="M62" s="1"/>
      <c r="N62" s="47"/>
      <c r="O62" s="47">
        <f t="shared" si="18"/>
        <v>28677.72</v>
      </c>
    </row>
    <row r="63" spans="2:23" s="46" customFormat="1" x14ac:dyDescent="0.25">
      <c r="B63" s="46" t="s">
        <v>151</v>
      </c>
      <c r="C63" s="1"/>
      <c r="D63" s="1"/>
      <c r="E63" s="1"/>
      <c r="F63" s="27"/>
      <c r="G63" s="31"/>
      <c r="H63" s="1"/>
      <c r="I63" s="1"/>
      <c r="J63" s="1"/>
      <c r="K63" s="1">
        <v>1614.67</v>
      </c>
      <c r="L63" s="1"/>
      <c r="M63" s="1"/>
      <c r="N63" s="47">
        <v>16646.05</v>
      </c>
      <c r="O63" s="47">
        <f t="shared" si="18"/>
        <v>18260.72</v>
      </c>
    </row>
    <row r="64" spans="2:23" s="46" customFormat="1" x14ac:dyDescent="0.25">
      <c r="B64" s="46" t="s">
        <v>140</v>
      </c>
      <c r="C64" s="1"/>
      <c r="D64" s="1"/>
      <c r="E64" s="1">
        <v>2713.5</v>
      </c>
      <c r="F64" s="27"/>
      <c r="G64" s="31"/>
      <c r="H64" s="1"/>
      <c r="I64" s="1"/>
      <c r="J64" s="1"/>
      <c r="K64" s="1"/>
      <c r="L64" s="1"/>
      <c r="M64" s="1"/>
      <c r="N64" s="47"/>
      <c r="O64" s="47">
        <f t="shared" si="18"/>
        <v>2713.5</v>
      </c>
    </row>
    <row r="65" spans="1:21" s="46" customFormat="1" x14ac:dyDescent="0.25">
      <c r="B65" s="46" t="s">
        <v>84</v>
      </c>
      <c r="C65" s="1">
        <v>5225.5</v>
      </c>
      <c r="D65" s="1">
        <v>760.77</v>
      </c>
      <c r="E65" s="1"/>
      <c r="F65" s="27"/>
      <c r="G65" s="31"/>
      <c r="H65" s="1"/>
      <c r="I65" s="1"/>
      <c r="J65" s="1"/>
      <c r="K65" s="1">
        <v>500</v>
      </c>
      <c r="L65" s="1"/>
      <c r="M65" s="1"/>
      <c r="N65" s="47"/>
      <c r="O65" s="47">
        <f t="shared" si="18"/>
        <v>6486.27</v>
      </c>
    </row>
    <row r="66" spans="1:21" s="46" customFormat="1" x14ac:dyDescent="0.25">
      <c r="B66" s="46" t="s">
        <v>155</v>
      </c>
      <c r="C66" s="1"/>
      <c r="D66" s="1"/>
      <c r="E66" s="1"/>
      <c r="F66" s="27"/>
      <c r="G66" s="31"/>
      <c r="H66" s="1"/>
      <c r="I66" s="1"/>
      <c r="J66" s="1"/>
      <c r="K66" s="1"/>
      <c r="L66" s="1"/>
      <c r="M66" s="1"/>
      <c r="N66" s="47">
        <v>7920</v>
      </c>
      <c r="O66" s="47">
        <f t="shared" si="18"/>
        <v>7920</v>
      </c>
    </row>
    <row r="67" spans="1:21" s="46" customFormat="1" x14ac:dyDescent="0.25">
      <c r="B67" s="46" t="s">
        <v>135</v>
      </c>
      <c r="C67" s="1"/>
      <c r="D67" s="1">
        <v>13316.11</v>
      </c>
      <c r="E67" s="1">
        <v>3112.48</v>
      </c>
      <c r="F67" s="27"/>
      <c r="G67" s="31"/>
      <c r="H67" s="1">
        <v>2224.3000000000002</v>
      </c>
      <c r="I67" s="1">
        <v>6282.6</v>
      </c>
      <c r="J67" s="1">
        <v>3539.64</v>
      </c>
      <c r="K67" s="1"/>
      <c r="L67" s="1"/>
      <c r="M67" s="1"/>
      <c r="N67" s="47"/>
      <c r="O67" s="47">
        <f t="shared" si="18"/>
        <v>28475.129999999997</v>
      </c>
    </row>
    <row r="68" spans="1:21" s="46" customFormat="1" x14ac:dyDescent="0.25">
      <c r="B68" s="46" t="s">
        <v>83</v>
      </c>
      <c r="C68" s="1">
        <v>1844.64</v>
      </c>
      <c r="D68" s="1"/>
      <c r="E68" s="1"/>
      <c r="F68" s="27"/>
      <c r="G68" s="31"/>
      <c r="H68" s="1"/>
      <c r="I68" s="1"/>
      <c r="J68" s="1"/>
      <c r="K68" s="1">
        <v>325.88</v>
      </c>
      <c r="L68" s="1">
        <v>404.04</v>
      </c>
      <c r="M68" s="1"/>
      <c r="N68" s="47">
        <v>729.92</v>
      </c>
      <c r="O68" s="47">
        <f t="shared" si="18"/>
        <v>3304.48</v>
      </c>
    </row>
    <row r="69" spans="1:21" s="46" customFormat="1" x14ac:dyDescent="0.25">
      <c r="B69" s="46" t="s">
        <v>136</v>
      </c>
      <c r="C69" s="1"/>
      <c r="D69" s="1">
        <v>555.32000000000005</v>
      </c>
      <c r="E69" s="1"/>
      <c r="F69" s="27"/>
      <c r="G69" s="31"/>
      <c r="H69" s="1">
        <v>2322.2600000000002</v>
      </c>
      <c r="I69" s="1"/>
      <c r="J69" s="1"/>
      <c r="K69" s="1"/>
      <c r="L69" s="1"/>
      <c r="M69" s="1"/>
      <c r="N69" s="47"/>
      <c r="O69" s="47">
        <f t="shared" si="18"/>
        <v>2877.5800000000004</v>
      </c>
    </row>
    <row r="70" spans="1:21" s="46" customFormat="1" x14ac:dyDescent="0.25">
      <c r="B70" s="46" t="s">
        <v>129</v>
      </c>
      <c r="C70" s="1"/>
      <c r="D70" s="1"/>
      <c r="E70" s="1"/>
      <c r="F70" s="27"/>
      <c r="G70" s="31"/>
      <c r="H70" s="1"/>
      <c r="I70" s="1"/>
      <c r="J70" s="1">
        <v>1140</v>
      </c>
      <c r="K70" s="1">
        <v>6602.4</v>
      </c>
      <c r="L70" s="1">
        <v>4899.6000000000004</v>
      </c>
      <c r="M70" s="1">
        <v>8055</v>
      </c>
      <c r="N70" s="47">
        <v>18974.400000000001</v>
      </c>
      <c r="O70" s="47">
        <f t="shared" si="18"/>
        <v>39671.4</v>
      </c>
    </row>
    <row r="71" spans="1:21" s="46" customFormat="1" x14ac:dyDescent="0.25">
      <c r="B71" s="46" t="s">
        <v>149</v>
      </c>
      <c r="C71" s="1"/>
      <c r="D71" s="1"/>
      <c r="E71" s="1"/>
      <c r="F71" s="27"/>
      <c r="G71" s="31"/>
      <c r="H71" s="1"/>
      <c r="I71" s="1">
        <v>908.97</v>
      </c>
      <c r="J71" s="1">
        <v>1587.39</v>
      </c>
      <c r="K71" s="1">
        <v>486.95</v>
      </c>
      <c r="L71" s="1"/>
      <c r="M71" s="1"/>
      <c r="N71" s="47"/>
      <c r="O71" s="47">
        <f t="shared" si="18"/>
        <v>2983.31</v>
      </c>
    </row>
    <row r="72" spans="1:21" s="46" customFormat="1" x14ac:dyDescent="0.25">
      <c r="B72" s="49" t="s">
        <v>74</v>
      </c>
      <c r="C72" s="1">
        <v>3069.63</v>
      </c>
      <c r="D72" s="1">
        <v>3307.8</v>
      </c>
      <c r="E72" s="1">
        <v>1709.77</v>
      </c>
      <c r="F72" s="27">
        <v>9621.69</v>
      </c>
      <c r="G72" s="31">
        <v>6783.23</v>
      </c>
      <c r="H72" s="1">
        <v>3833.03</v>
      </c>
      <c r="I72" s="1">
        <v>3844.22</v>
      </c>
      <c r="J72" s="1">
        <v>7956.62</v>
      </c>
      <c r="K72" s="1">
        <v>6894.97</v>
      </c>
      <c r="L72" s="1">
        <v>8839.4500000000007</v>
      </c>
      <c r="M72" s="1"/>
      <c r="N72" s="47">
        <v>1676.26</v>
      </c>
      <c r="O72" s="47">
        <f t="shared" si="18"/>
        <v>57536.670000000006</v>
      </c>
    </row>
    <row r="73" spans="1:21" x14ac:dyDescent="0.25">
      <c r="B73" s="46" t="s">
        <v>7</v>
      </c>
      <c r="C73" s="1">
        <v>41545.69</v>
      </c>
      <c r="D73" s="1">
        <v>24033.63</v>
      </c>
      <c r="E73" s="1">
        <v>29689.9</v>
      </c>
      <c r="F73" s="27">
        <v>5394.89</v>
      </c>
      <c r="G73" s="31">
        <v>15971.1</v>
      </c>
      <c r="H73" s="1">
        <v>6148.41</v>
      </c>
      <c r="J73" s="1">
        <v>18053.25</v>
      </c>
      <c r="K73" s="1">
        <v>6852.71</v>
      </c>
      <c r="L73" s="1">
        <v>11122.93</v>
      </c>
      <c r="M73" s="1">
        <v>1807.2</v>
      </c>
      <c r="N73" s="47">
        <v>4572.22</v>
      </c>
      <c r="O73" s="47">
        <f t="shared" si="18"/>
        <v>165191.93</v>
      </c>
    </row>
    <row r="74" spans="1:21" s="46" customFormat="1" x14ac:dyDescent="0.25">
      <c r="B74" s="52" t="s">
        <v>75</v>
      </c>
      <c r="C74" s="1">
        <v>15113.7</v>
      </c>
      <c r="D74" s="1">
        <v>61578.559999999998</v>
      </c>
      <c r="E74" s="1">
        <v>17259.43</v>
      </c>
      <c r="F74" s="27">
        <v>8376.91</v>
      </c>
      <c r="G74" s="31">
        <v>45916.58</v>
      </c>
      <c r="H74" s="1">
        <v>9606.91</v>
      </c>
      <c r="I74" s="1">
        <v>7273.46</v>
      </c>
      <c r="J74" s="1">
        <v>23456.080000000002</v>
      </c>
      <c r="K74" s="1">
        <v>16355.88</v>
      </c>
      <c r="L74" s="1">
        <v>13934.68</v>
      </c>
      <c r="M74" s="1">
        <v>2994.43</v>
      </c>
      <c r="N74" s="47">
        <v>21753.29</v>
      </c>
      <c r="O74" s="47">
        <f t="shared" si="18"/>
        <v>243619.91</v>
      </c>
    </row>
    <row r="75" spans="1:21" s="24" customFormat="1" x14ac:dyDescent="0.25">
      <c r="A75" s="2" t="s">
        <v>16</v>
      </c>
      <c r="B75" s="28"/>
      <c r="C75" s="28">
        <f t="shared" ref="C75:O75" si="19">SUM(C42:C74)</f>
        <v>233608.51</v>
      </c>
      <c r="D75" s="28">
        <f t="shared" si="19"/>
        <v>250374.5</v>
      </c>
      <c r="E75" s="28">
        <f t="shared" si="19"/>
        <v>196314.49</v>
      </c>
      <c r="F75" s="28">
        <f t="shared" si="19"/>
        <v>82572.14</v>
      </c>
      <c r="G75" s="28">
        <f t="shared" si="19"/>
        <v>165519.89000000001</v>
      </c>
      <c r="H75" s="28">
        <f t="shared" si="19"/>
        <v>93314.549999999988</v>
      </c>
      <c r="I75" s="28">
        <f t="shared" si="19"/>
        <v>100557.20000000001</v>
      </c>
      <c r="J75" s="28">
        <f t="shared" si="19"/>
        <v>151282.54999999999</v>
      </c>
      <c r="K75" s="28">
        <f t="shared" si="19"/>
        <v>125588.33</v>
      </c>
      <c r="L75" s="28">
        <f t="shared" si="19"/>
        <v>155760.05999999997</v>
      </c>
      <c r="M75" s="28">
        <f t="shared" si="19"/>
        <v>77393.7</v>
      </c>
      <c r="N75" s="28">
        <f t="shared" si="19"/>
        <v>206373.22</v>
      </c>
      <c r="O75" s="28">
        <f t="shared" si="19"/>
        <v>1838659.1399999997</v>
      </c>
    </row>
    <row r="76" spans="1:21" s="32" customFormat="1" x14ac:dyDescent="0.25">
      <c r="A76" s="36" t="s">
        <v>8</v>
      </c>
      <c r="B76" s="58" t="s">
        <v>76</v>
      </c>
      <c r="C76" s="40">
        <v>2700</v>
      </c>
      <c r="D76" s="40">
        <v>5400</v>
      </c>
      <c r="E76" s="40">
        <v>2250</v>
      </c>
      <c r="F76" s="40">
        <v>4500</v>
      </c>
      <c r="G76" s="40">
        <v>7950</v>
      </c>
      <c r="H76" s="40">
        <v>2250</v>
      </c>
      <c r="I76" s="40">
        <v>3900</v>
      </c>
      <c r="J76" s="40">
        <v>5400</v>
      </c>
      <c r="K76" s="40">
        <v>2700</v>
      </c>
      <c r="L76" s="40">
        <v>900</v>
      </c>
      <c r="M76" s="40">
        <v>3000</v>
      </c>
      <c r="N76" s="40">
        <v>750</v>
      </c>
      <c r="O76" s="47">
        <f t="shared" ref="O76:O88" si="20">SUM(C76:N76)</f>
        <v>41700</v>
      </c>
    </row>
    <row r="77" spans="1:21" s="32" customFormat="1" x14ac:dyDescent="0.25">
      <c r="B77" s="46" t="s">
        <v>137</v>
      </c>
      <c r="C77" s="40"/>
      <c r="D77" s="40">
        <v>8164.79</v>
      </c>
      <c r="E77" s="40">
        <v>3186.58</v>
      </c>
      <c r="F77" s="40">
        <v>4116.3100000000004</v>
      </c>
      <c r="G77" s="40">
        <v>4359.97</v>
      </c>
      <c r="H77" s="40">
        <v>6095.7</v>
      </c>
      <c r="I77" s="40">
        <v>16572.650000000001</v>
      </c>
      <c r="J77" s="40">
        <v>8112.72</v>
      </c>
      <c r="K77" s="65"/>
      <c r="L77" s="40">
        <v>11452.56</v>
      </c>
      <c r="M77" s="40">
        <v>2830.5</v>
      </c>
      <c r="N77" s="40">
        <v>3041.14</v>
      </c>
      <c r="O77" s="47">
        <f t="shared" si="20"/>
        <v>67932.92</v>
      </c>
    </row>
    <row r="78" spans="1:21" s="60" customFormat="1" x14ac:dyDescent="0.25">
      <c r="B78" s="58" t="s">
        <v>67</v>
      </c>
      <c r="C78" s="61">
        <v>6757.54</v>
      </c>
      <c r="D78" s="61">
        <v>4545.07</v>
      </c>
      <c r="E78" s="61">
        <v>5706.38</v>
      </c>
      <c r="F78" s="61"/>
      <c r="G78" s="61"/>
      <c r="H78" s="61">
        <v>14741.5</v>
      </c>
      <c r="I78" s="61">
        <v>2500</v>
      </c>
      <c r="J78" s="61"/>
      <c r="K78" s="61"/>
      <c r="L78" s="61"/>
      <c r="M78" s="61"/>
      <c r="N78" s="61">
        <v>1580.4</v>
      </c>
      <c r="O78" s="47">
        <f t="shared" si="20"/>
        <v>35830.890000000007</v>
      </c>
    </row>
    <row r="79" spans="1:21" s="36" customFormat="1" x14ac:dyDescent="0.25">
      <c r="B79" s="58" t="s">
        <v>68</v>
      </c>
      <c r="C79" s="1">
        <v>36792.49</v>
      </c>
      <c r="D79" s="1">
        <v>12998.98</v>
      </c>
      <c r="E79" s="1">
        <v>33968.68</v>
      </c>
      <c r="F79" s="1">
        <v>31061.82</v>
      </c>
      <c r="G79" s="1">
        <v>41383.85</v>
      </c>
      <c r="H79" s="62">
        <v>55407.9</v>
      </c>
      <c r="I79" s="34">
        <v>25013.79</v>
      </c>
      <c r="J79" s="34">
        <v>37646.639999999999</v>
      </c>
      <c r="K79" s="34">
        <v>68785.94</v>
      </c>
      <c r="L79" s="42">
        <v>20045.39</v>
      </c>
      <c r="M79" s="42">
        <v>53390.59</v>
      </c>
      <c r="N79" s="42">
        <v>19074.5</v>
      </c>
      <c r="O79" s="1">
        <f t="shared" si="20"/>
        <v>435570.57000000007</v>
      </c>
      <c r="P79" s="42"/>
      <c r="Q79" s="42"/>
      <c r="R79" s="42"/>
      <c r="S79" s="42"/>
      <c r="T79" s="42"/>
      <c r="U79" s="1"/>
    </row>
    <row r="80" spans="1:21" s="36" customFormat="1" x14ac:dyDescent="0.25">
      <c r="B80" s="46" t="s">
        <v>4</v>
      </c>
      <c r="C80" s="1"/>
      <c r="D80" s="1"/>
      <c r="E80" s="1"/>
      <c r="F80" s="1"/>
      <c r="G80" s="1"/>
      <c r="H80" s="62">
        <v>3405.78</v>
      </c>
      <c r="I80" s="34"/>
      <c r="J80" s="34"/>
      <c r="K80" s="34"/>
      <c r="L80" s="42"/>
      <c r="M80" s="42"/>
      <c r="N80" s="42"/>
      <c r="O80" s="1">
        <f t="shared" si="20"/>
        <v>3405.78</v>
      </c>
      <c r="P80" s="42"/>
      <c r="Q80" s="42"/>
      <c r="R80" s="42"/>
      <c r="S80" s="42"/>
      <c r="T80" s="42"/>
      <c r="U80" s="1"/>
    </row>
    <row r="81" spans="1:21" s="36" customFormat="1" x14ac:dyDescent="0.25">
      <c r="B81" s="46" t="s">
        <v>87</v>
      </c>
      <c r="C81" s="1">
        <v>12355.87</v>
      </c>
      <c r="D81" s="1">
        <v>7700.1</v>
      </c>
      <c r="E81" s="1">
        <v>8275.2999999999993</v>
      </c>
      <c r="F81" s="1">
        <v>6733.87</v>
      </c>
      <c r="G81" s="1">
        <v>5730.74</v>
      </c>
      <c r="H81" s="62">
        <v>2118.2800000000002</v>
      </c>
      <c r="I81" s="34">
        <v>7723.36</v>
      </c>
      <c r="J81" s="34">
        <v>2519.1</v>
      </c>
      <c r="K81" s="34">
        <v>5605.92</v>
      </c>
      <c r="L81" s="42"/>
      <c r="M81" s="42">
        <v>5374.08</v>
      </c>
      <c r="N81" s="42">
        <v>1343.52</v>
      </c>
      <c r="O81" s="1">
        <f t="shared" si="20"/>
        <v>65480.139999999992</v>
      </c>
      <c r="P81" s="42"/>
      <c r="Q81" s="42"/>
      <c r="R81" s="42"/>
      <c r="S81" s="42"/>
      <c r="T81" s="42"/>
      <c r="U81" s="1"/>
    </row>
    <row r="82" spans="1:21" s="36" customFormat="1" x14ac:dyDescent="0.25">
      <c r="B82" s="58" t="s">
        <v>77</v>
      </c>
      <c r="C82" s="1">
        <v>19234.2</v>
      </c>
      <c r="D82" s="1">
        <v>15171.9</v>
      </c>
      <c r="E82" s="1">
        <v>33559.74</v>
      </c>
      <c r="F82" s="1">
        <v>6237</v>
      </c>
      <c r="G82" s="1">
        <v>21830.7</v>
      </c>
      <c r="H82" s="62">
        <v>32769.480000000003</v>
      </c>
      <c r="I82" s="34">
        <v>4401</v>
      </c>
      <c r="J82" s="34">
        <v>93141.59</v>
      </c>
      <c r="K82" s="34">
        <v>29750.400000000001</v>
      </c>
      <c r="L82" s="42">
        <v>13214.16</v>
      </c>
      <c r="M82" s="42">
        <v>35254.78</v>
      </c>
      <c r="N82" s="42">
        <v>13661.7</v>
      </c>
      <c r="O82" s="1">
        <f t="shared" si="20"/>
        <v>318226.64999999997</v>
      </c>
      <c r="P82" s="42"/>
      <c r="Q82" s="42"/>
      <c r="R82" s="42"/>
      <c r="S82" s="42"/>
      <c r="T82" s="42"/>
      <c r="U82" s="1"/>
    </row>
    <row r="83" spans="1:21" s="36" customFormat="1" x14ac:dyDescent="0.25">
      <c r="B83" s="58" t="s">
        <v>78</v>
      </c>
      <c r="C83" s="1">
        <v>7913.04</v>
      </c>
      <c r="D83" s="1">
        <v>12257.94</v>
      </c>
      <c r="E83" s="1">
        <v>5175.33</v>
      </c>
      <c r="F83" s="1">
        <v>6707.42</v>
      </c>
      <c r="G83" s="1">
        <v>2530.08</v>
      </c>
      <c r="H83" s="62"/>
      <c r="I83" s="34">
        <v>4107.6000000000004</v>
      </c>
      <c r="J83" s="34">
        <v>14464.63</v>
      </c>
      <c r="K83" s="34">
        <v>8923.36</v>
      </c>
      <c r="L83" s="42">
        <v>17089.259999999998</v>
      </c>
      <c r="M83" s="42">
        <v>9879.14</v>
      </c>
      <c r="N83" s="42">
        <v>25050.57</v>
      </c>
      <c r="O83" s="1">
        <f t="shared" si="20"/>
        <v>114098.37</v>
      </c>
      <c r="P83" s="42"/>
      <c r="Q83" s="42"/>
      <c r="R83" s="42"/>
      <c r="S83" s="42"/>
      <c r="T83" s="42"/>
      <c r="U83" s="1"/>
    </row>
    <row r="84" spans="1:21" s="36" customFormat="1" x14ac:dyDescent="0.25">
      <c r="B84" s="46" t="s">
        <v>84</v>
      </c>
      <c r="C84" s="1"/>
      <c r="D84" s="1"/>
      <c r="E84" s="1"/>
      <c r="F84" s="1">
        <v>2102.64</v>
      </c>
      <c r="G84" s="1">
        <v>2832.74</v>
      </c>
      <c r="H84" s="62"/>
      <c r="I84" s="34"/>
      <c r="J84" s="34"/>
      <c r="K84" s="34"/>
      <c r="L84" s="42"/>
      <c r="M84" s="42"/>
      <c r="N84" s="42"/>
      <c r="O84" s="1">
        <f t="shared" si="20"/>
        <v>4935.3799999999992</v>
      </c>
      <c r="P84" s="42"/>
      <c r="Q84" s="42"/>
      <c r="R84" s="42"/>
      <c r="S84" s="42"/>
      <c r="T84" s="42"/>
      <c r="U84" s="1"/>
    </row>
    <row r="85" spans="1:21" s="36" customFormat="1" x14ac:dyDescent="0.25">
      <c r="B85" s="46" t="s">
        <v>80</v>
      </c>
      <c r="C85" s="1">
        <v>3832.92</v>
      </c>
      <c r="D85" s="1"/>
      <c r="E85" s="1"/>
      <c r="F85" s="1"/>
      <c r="G85" s="1"/>
      <c r="H85" s="62"/>
      <c r="I85" s="34"/>
      <c r="J85" s="34"/>
      <c r="K85" s="34"/>
      <c r="L85" s="42">
        <v>1084.32</v>
      </c>
      <c r="M85" s="42">
        <v>1783.1</v>
      </c>
      <c r="N85" s="42">
        <v>5542.08</v>
      </c>
      <c r="O85" s="1">
        <f t="shared" si="20"/>
        <v>12242.42</v>
      </c>
      <c r="P85" s="42"/>
      <c r="Q85" s="42"/>
      <c r="R85" s="42"/>
      <c r="S85" s="42"/>
      <c r="T85" s="42"/>
      <c r="U85" s="1"/>
    </row>
    <row r="86" spans="1:21" s="36" customFormat="1" x14ac:dyDescent="0.25">
      <c r="B86" s="46" t="s">
        <v>144</v>
      </c>
      <c r="C86" s="1"/>
      <c r="D86" s="1"/>
      <c r="E86" s="1"/>
      <c r="F86" s="1">
        <v>9203.23</v>
      </c>
      <c r="G86" s="1"/>
      <c r="H86" s="62"/>
      <c r="I86" s="34"/>
      <c r="J86" s="34"/>
      <c r="K86" s="34"/>
      <c r="L86" s="42"/>
      <c r="M86" s="42">
        <v>322.92</v>
      </c>
      <c r="N86" s="42">
        <v>1776.06</v>
      </c>
      <c r="O86" s="1">
        <f t="shared" si="20"/>
        <v>11302.21</v>
      </c>
      <c r="P86" s="42"/>
      <c r="Q86" s="42"/>
      <c r="R86" s="42"/>
      <c r="S86" s="42"/>
      <c r="T86" s="42"/>
      <c r="U86" s="1"/>
    </row>
    <row r="87" spans="1:21" s="36" customFormat="1" x14ac:dyDescent="0.25">
      <c r="B87" s="46" t="s">
        <v>129</v>
      </c>
      <c r="C87" s="1">
        <v>4020</v>
      </c>
      <c r="D87" s="1"/>
      <c r="E87" s="1"/>
      <c r="F87" s="1">
        <v>1905</v>
      </c>
      <c r="G87" s="1">
        <v>6042.6</v>
      </c>
      <c r="H87" s="62">
        <v>4167</v>
      </c>
      <c r="I87" s="34">
        <v>10281</v>
      </c>
      <c r="J87" s="34">
        <v>5292</v>
      </c>
      <c r="K87" s="34"/>
      <c r="L87" s="42"/>
      <c r="M87" s="42">
        <v>1296</v>
      </c>
      <c r="N87" s="42"/>
      <c r="O87" s="1">
        <f t="shared" si="20"/>
        <v>33003.599999999999</v>
      </c>
      <c r="P87" s="42"/>
      <c r="Q87" s="42"/>
      <c r="R87" s="42"/>
      <c r="S87" s="42"/>
      <c r="T87" s="42"/>
      <c r="U87" s="1"/>
    </row>
    <row r="88" spans="1:21" s="46" customFormat="1" x14ac:dyDescent="0.25">
      <c r="B88" s="46" t="s">
        <v>7</v>
      </c>
      <c r="C88" s="1">
        <v>5682.26</v>
      </c>
      <c r="D88" s="1">
        <v>3403.44</v>
      </c>
      <c r="E88" s="1">
        <v>13039.58</v>
      </c>
      <c r="F88" s="1">
        <v>3939.51</v>
      </c>
      <c r="G88" s="1">
        <v>14893.89</v>
      </c>
      <c r="H88" s="62">
        <v>6649.12</v>
      </c>
      <c r="I88" s="1">
        <v>9330.44</v>
      </c>
      <c r="J88" s="1">
        <v>43954.64</v>
      </c>
      <c r="K88" s="1"/>
      <c r="L88" s="59">
        <v>2663.62</v>
      </c>
      <c r="M88" s="1">
        <v>6257.82</v>
      </c>
      <c r="N88" s="1"/>
      <c r="O88" s="1">
        <f t="shared" si="20"/>
        <v>109814.32</v>
      </c>
      <c r="P88" s="1"/>
      <c r="Q88" s="1"/>
      <c r="R88" s="1"/>
      <c r="S88" s="1"/>
      <c r="T88" s="1"/>
      <c r="U88" s="1"/>
    </row>
    <row r="89" spans="1:21" s="24" customFormat="1" x14ac:dyDescent="0.25">
      <c r="A89" s="2" t="s">
        <v>17</v>
      </c>
      <c r="B89" s="37"/>
      <c r="C89" s="37">
        <f t="shared" ref="C89:O89" si="21">SUM(C76:C88)</f>
        <v>99288.319999999992</v>
      </c>
      <c r="D89" s="37">
        <f t="shared" si="21"/>
        <v>69642.22</v>
      </c>
      <c r="E89" s="37">
        <f t="shared" si="21"/>
        <v>105161.59</v>
      </c>
      <c r="F89" s="37">
        <f t="shared" si="21"/>
        <v>76506.8</v>
      </c>
      <c r="G89" s="37">
        <f t="shared" si="21"/>
        <v>107554.57</v>
      </c>
      <c r="H89" s="37">
        <f t="shared" si="21"/>
        <v>127604.76000000001</v>
      </c>
      <c r="I89" s="37">
        <f t="shared" si="21"/>
        <v>83829.84</v>
      </c>
      <c r="J89" s="37">
        <f t="shared" si="21"/>
        <v>210531.32</v>
      </c>
      <c r="K89" s="37">
        <f t="shared" si="21"/>
        <v>115765.62000000001</v>
      </c>
      <c r="L89" s="37">
        <f t="shared" si="21"/>
        <v>66449.31</v>
      </c>
      <c r="M89" s="37">
        <f t="shared" si="21"/>
        <v>119388.93</v>
      </c>
      <c r="N89" s="37">
        <f t="shared" si="21"/>
        <v>71819.97</v>
      </c>
      <c r="O89" s="37">
        <f t="shared" si="21"/>
        <v>1253543.2500000002</v>
      </c>
    </row>
    <row r="90" spans="1:21" s="32" customFormat="1" x14ac:dyDescent="0.25">
      <c r="A90" s="43" t="s">
        <v>9</v>
      </c>
      <c r="B90" s="58" t="s">
        <v>68</v>
      </c>
      <c r="C90" s="34">
        <v>13909.51</v>
      </c>
      <c r="D90" s="51">
        <v>19185.43</v>
      </c>
      <c r="E90" s="51">
        <v>20820.14</v>
      </c>
      <c r="F90" s="51">
        <v>18020.919999999998</v>
      </c>
      <c r="G90" s="50">
        <v>19785.04</v>
      </c>
      <c r="H90" s="50">
        <v>32900.82</v>
      </c>
      <c r="I90" s="34">
        <v>32731.200000000001</v>
      </c>
      <c r="J90" s="50">
        <v>65283.35</v>
      </c>
      <c r="K90" s="50">
        <v>20006.05</v>
      </c>
      <c r="L90" s="50">
        <v>34769.699999999997</v>
      </c>
      <c r="M90" s="50">
        <v>17971.259999999998</v>
      </c>
      <c r="N90" s="50">
        <v>33113.589999999997</v>
      </c>
      <c r="O90" s="47">
        <f>SUM(C90:N90)</f>
        <v>328497.01</v>
      </c>
    </row>
    <row r="91" spans="1:21" s="32" customFormat="1" ht="15.75" customHeight="1" x14ac:dyDescent="0.25">
      <c r="A91" s="46"/>
      <c r="B91" s="58" t="s">
        <v>71</v>
      </c>
      <c r="C91" s="34">
        <v>8193.75</v>
      </c>
      <c r="D91" s="51">
        <v>5456.25</v>
      </c>
      <c r="E91" s="51">
        <v>7777</v>
      </c>
      <c r="F91" s="51">
        <v>7890.24</v>
      </c>
      <c r="G91" s="50">
        <v>14642.5</v>
      </c>
      <c r="H91" s="50">
        <v>1606.5</v>
      </c>
      <c r="I91" s="34">
        <v>2321.25</v>
      </c>
      <c r="J91" s="50">
        <v>9427.75</v>
      </c>
      <c r="K91" s="50">
        <v>9852.25</v>
      </c>
      <c r="L91" s="50">
        <v>8667.25</v>
      </c>
      <c r="M91" s="50">
        <v>7064.5</v>
      </c>
      <c r="N91" s="50">
        <v>4614.75</v>
      </c>
      <c r="O91" s="47">
        <f>SUM(C91:N91)</f>
        <v>87513.989999999991</v>
      </c>
    </row>
    <row r="92" spans="1:21" s="32" customFormat="1" ht="15.75" customHeight="1" x14ac:dyDescent="0.25">
      <c r="A92" s="46"/>
      <c r="B92" s="58" t="s">
        <v>84</v>
      </c>
      <c r="C92" s="34"/>
      <c r="D92" s="51"/>
      <c r="E92" s="51"/>
      <c r="F92" s="51"/>
      <c r="G92" s="50">
        <v>700.88</v>
      </c>
      <c r="H92" s="50">
        <v>9422.41</v>
      </c>
      <c r="I92" s="34">
        <v>3338.48</v>
      </c>
      <c r="J92" s="50">
        <v>6208.14</v>
      </c>
      <c r="K92" s="50">
        <v>13210.07</v>
      </c>
      <c r="L92" s="50"/>
      <c r="M92" s="50"/>
      <c r="N92" s="50"/>
      <c r="O92" s="47">
        <f>SUM(C92:N92)</f>
        <v>32879.979999999996</v>
      </c>
    </row>
    <row r="93" spans="1:21" s="32" customFormat="1" x14ac:dyDescent="0.25">
      <c r="A93" s="46"/>
      <c r="B93" s="46" t="s">
        <v>73</v>
      </c>
      <c r="C93" s="34">
        <v>10334.32</v>
      </c>
      <c r="D93" s="51"/>
      <c r="E93" s="51"/>
      <c r="F93" s="51">
        <v>7812</v>
      </c>
      <c r="G93" s="50">
        <v>2929.5</v>
      </c>
      <c r="H93" s="50"/>
      <c r="I93" s="34"/>
      <c r="J93" s="50"/>
      <c r="K93" s="50"/>
      <c r="L93" s="50"/>
      <c r="M93" s="50"/>
      <c r="N93" s="50"/>
      <c r="O93" s="47">
        <f>SUM(C93:N93)</f>
        <v>21075.82</v>
      </c>
    </row>
    <row r="94" spans="1:21" s="32" customFormat="1" x14ac:dyDescent="0.25">
      <c r="A94" s="46"/>
      <c r="B94" s="46" t="s">
        <v>7</v>
      </c>
      <c r="C94" s="34"/>
      <c r="D94" s="51"/>
      <c r="E94" s="51"/>
      <c r="F94" s="51">
        <v>1305</v>
      </c>
      <c r="G94" s="50">
        <v>6704.92</v>
      </c>
      <c r="H94" s="50">
        <v>2088</v>
      </c>
      <c r="I94" s="34"/>
      <c r="J94" s="50">
        <v>1827</v>
      </c>
      <c r="K94" s="50">
        <v>6530.24</v>
      </c>
      <c r="L94" s="50">
        <v>7255.84</v>
      </c>
      <c r="M94" s="50"/>
      <c r="N94" s="50">
        <v>6005.52</v>
      </c>
      <c r="O94" s="47">
        <f>SUM(C94:N94)</f>
        <v>31716.52</v>
      </c>
    </row>
    <row r="95" spans="1:21" s="24" customFormat="1" x14ac:dyDescent="0.25">
      <c r="A95" s="2" t="s">
        <v>18</v>
      </c>
      <c r="B95" s="37"/>
      <c r="C95" s="28">
        <f>SUM(C90:C94)</f>
        <v>32437.58</v>
      </c>
      <c r="D95" s="28">
        <f t="shared" ref="D95:O95" si="22">SUM(D90:D94)</f>
        <v>24641.68</v>
      </c>
      <c r="E95" s="28">
        <f t="shared" si="22"/>
        <v>28597.14</v>
      </c>
      <c r="F95" s="28">
        <f t="shared" si="22"/>
        <v>35028.159999999996</v>
      </c>
      <c r="G95" s="28">
        <f t="shared" si="22"/>
        <v>44762.84</v>
      </c>
      <c r="H95" s="28">
        <f t="shared" si="22"/>
        <v>46017.729999999996</v>
      </c>
      <c r="I95" s="28">
        <f t="shared" si="22"/>
        <v>38390.93</v>
      </c>
      <c r="J95" s="28">
        <f t="shared" si="22"/>
        <v>82746.240000000005</v>
      </c>
      <c r="K95" s="28">
        <f t="shared" si="22"/>
        <v>49598.609999999993</v>
      </c>
      <c r="L95" s="28">
        <f t="shared" si="22"/>
        <v>50692.789999999994</v>
      </c>
      <c r="M95" s="28">
        <f t="shared" si="22"/>
        <v>25035.759999999998</v>
      </c>
      <c r="N95" s="28">
        <f t="shared" si="22"/>
        <v>43733.86</v>
      </c>
      <c r="O95" s="28">
        <f t="shared" si="22"/>
        <v>501683.32</v>
      </c>
    </row>
    <row r="96" spans="1:21" s="24" customFormat="1" x14ac:dyDescent="0.25">
      <c r="A96" s="25" t="s">
        <v>11</v>
      </c>
      <c r="B96" s="29"/>
      <c r="C96" s="29">
        <f t="shared" ref="C96:O96" si="23">C95+C89+C75+C40+C24+C21+C18</f>
        <v>602915.21000000008</v>
      </c>
      <c r="D96" s="29">
        <f t="shared" si="23"/>
        <v>637785.8600000001</v>
      </c>
      <c r="E96" s="29">
        <f t="shared" si="23"/>
        <v>605439.36</v>
      </c>
      <c r="F96" s="29">
        <f t="shared" si="23"/>
        <v>331664.20999999996</v>
      </c>
      <c r="G96" s="29">
        <f t="shared" si="23"/>
        <v>479316.78</v>
      </c>
      <c r="H96" s="29">
        <f t="shared" si="23"/>
        <v>478304.18</v>
      </c>
      <c r="I96" s="29">
        <f t="shared" si="23"/>
        <v>541050.74</v>
      </c>
      <c r="J96" s="29">
        <f t="shared" si="23"/>
        <v>677149.32000000007</v>
      </c>
      <c r="K96" s="29">
        <f t="shared" si="23"/>
        <v>458324.54</v>
      </c>
      <c r="L96" s="29">
        <f t="shared" si="23"/>
        <v>397156.13</v>
      </c>
      <c r="M96" s="29">
        <f t="shared" si="23"/>
        <v>383307.70000000007</v>
      </c>
      <c r="N96" s="29">
        <f t="shared" si="23"/>
        <v>575730.72</v>
      </c>
      <c r="O96" s="29">
        <f t="shared" si="23"/>
        <v>6158700.54</v>
      </c>
    </row>
    <row r="97" spans="2:7" x14ac:dyDescent="0.25">
      <c r="B97" s="58"/>
      <c r="G97" s="31"/>
    </row>
    <row r="98" spans="2:7" x14ac:dyDescent="0.25">
      <c r="B98" s="58"/>
    </row>
    <row r="99" spans="2:7" x14ac:dyDescent="0.25">
      <c r="B99" s="58"/>
    </row>
    <row r="100" spans="2:7" x14ac:dyDescent="0.25">
      <c r="B100" s="58"/>
    </row>
    <row r="101" spans="2:7" x14ac:dyDescent="0.25">
      <c r="B101" s="58"/>
    </row>
    <row r="102" spans="2:7" x14ac:dyDescent="0.25">
      <c r="B102" s="58"/>
    </row>
    <row r="103" spans="2:7" x14ac:dyDescent="0.25">
      <c r="B103" s="58"/>
    </row>
    <row r="104" spans="2:7" x14ac:dyDescent="0.25">
      <c r="B104" s="58"/>
    </row>
    <row r="105" spans="2:7" x14ac:dyDescent="0.25">
      <c r="B105" s="58"/>
    </row>
    <row r="106" spans="2:7" x14ac:dyDescent="0.25">
      <c r="B106" s="58"/>
    </row>
    <row r="107" spans="2:7" x14ac:dyDescent="0.25">
      <c r="B107" s="58"/>
    </row>
    <row r="108" spans="2:7" x14ac:dyDescent="0.25">
      <c r="B108" s="58"/>
    </row>
    <row r="109" spans="2:7" x14ac:dyDescent="0.25">
      <c r="B109" s="58"/>
    </row>
    <row r="110" spans="2:7" x14ac:dyDescent="0.25">
      <c r="B110" s="58"/>
    </row>
    <row r="111" spans="2:7" x14ac:dyDescent="0.25">
      <c r="B111" s="58"/>
    </row>
    <row r="112" spans="2:7" x14ac:dyDescent="0.25">
      <c r="B112" s="58"/>
    </row>
    <row r="113" spans="2:2" x14ac:dyDescent="0.25">
      <c r="B113" s="58"/>
    </row>
    <row r="114" spans="2:2" x14ac:dyDescent="0.25">
      <c r="B114" s="58"/>
    </row>
    <row r="115" spans="2:2" x14ac:dyDescent="0.25">
      <c r="B115" s="58"/>
    </row>
    <row r="116" spans="2:2" x14ac:dyDescent="0.25">
      <c r="B116" s="58"/>
    </row>
    <row r="117" spans="2:2" x14ac:dyDescent="0.25">
      <c r="B117" s="58"/>
    </row>
    <row r="118" spans="2:2" x14ac:dyDescent="0.25">
      <c r="B118" s="58"/>
    </row>
    <row r="119" spans="2:2" x14ac:dyDescent="0.25">
      <c r="B119" s="58"/>
    </row>
    <row r="120" spans="2:2" x14ac:dyDescent="0.25">
      <c r="B120" s="58"/>
    </row>
    <row r="121" spans="2:2" x14ac:dyDescent="0.25">
      <c r="B121" s="58"/>
    </row>
    <row r="122" spans="2:2" x14ac:dyDescent="0.25">
      <c r="B122" s="58"/>
    </row>
    <row r="123" spans="2:2" x14ac:dyDescent="0.25">
      <c r="B123" s="58"/>
    </row>
    <row r="124" spans="2:2" x14ac:dyDescent="0.25">
      <c r="B124" s="58"/>
    </row>
    <row r="125" spans="2:2" x14ac:dyDescent="0.25">
      <c r="B125" s="58"/>
    </row>
    <row r="126" spans="2:2" x14ac:dyDescent="0.25">
      <c r="B126" s="58"/>
    </row>
    <row r="127" spans="2:2" x14ac:dyDescent="0.25">
      <c r="B127" s="58"/>
    </row>
    <row r="128" spans="2:2" x14ac:dyDescent="0.25">
      <c r="B128" s="58"/>
    </row>
    <row r="129" spans="2:2" x14ac:dyDescent="0.25">
      <c r="B129" s="58"/>
    </row>
    <row r="130" spans="2:2" x14ac:dyDescent="0.25">
      <c r="B130" s="58"/>
    </row>
    <row r="131" spans="2:2" x14ac:dyDescent="0.25">
      <c r="B131" s="58"/>
    </row>
    <row r="132" spans="2:2" x14ac:dyDescent="0.25">
      <c r="B132" s="58"/>
    </row>
    <row r="133" spans="2:2" x14ac:dyDescent="0.25">
      <c r="B133" s="58"/>
    </row>
    <row r="134" spans="2:2" x14ac:dyDescent="0.25">
      <c r="B134" s="58"/>
    </row>
    <row r="135" spans="2:2" x14ac:dyDescent="0.25">
      <c r="B135" s="58"/>
    </row>
    <row r="136" spans="2:2" x14ac:dyDescent="0.25">
      <c r="B136" s="58"/>
    </row>
    <row r="137" spans="2:2" x14ac:dyDescent="0.25">
      <c r="B137" s="58"/>
    </row>
    <row r="138" spans="2:2" x14ac:dyDescent="0.25">
      <c r="B138" s="58"/>
    </row>
    <row r="139" spans="2:2" x14ac:dyDescent="0.25">
      <c r="B139" s="58"/>
    </row>
    <row r="140" spans="2:2" x14ac:dyDescent="0.25">
      <c r="B140" s="58"/>
    </row>
    <row r="141" spans="2:2" x14ac:dyDescent="0.25">
      <c r="B141" s="58"/>
    </row>
    <row r="142" spans="2:2" x14ac:dyDescent="0.25">
      <c r="B142" s="58"/>
    </row>
    <row r="143" spans="2:2" x14ac:dyDescent="0.25">
      <c r="B143" s="58"/>
    </row>
    <row r="144" spans="2:2" x14ac:dyDescent="0.25">
      <c r="B144" s="58"/>
    </row>
    <row r="145" spans="2:2" x14ac:dyDescent="0.25">
      <c r="B145" s="58"/>
    </row>
    <row r="146" spans="2:2" x14ac:dyDescent="0.25">
      <c r="B146" s="58"/>
    </row>
    <row r="147" spans="2:2" x14ac:dyDescent="0.25">
      <c r="B147" s="58"/>
    </row>
    <row r="148" spans="2:2" x14ac:dyDescent="0.25">
      <c r="B148" s="58"/>
    </row>
    <row r="149" spans="2:2" x14ac:dyDescent="0.25">
      <c r="B149" s="58"/>
    </row>
    <row r="150" spans="2:2" x14ac:dyDescent="0.25">
      <c r="B150" s="58"/>
    </row>
    <row r="151" spans="2:2" x14ac:dyDescent="0.25">
      <c r="B151" s="58"/>
    </row>
    <row r="152" spans="2:2" x14ac:dyDescent="0.25">
      <c r="B152" s="58"/>
    </row>
    <row r="153" spans="2:2" x14ac:dyDescent="0.25">
      <c r="B153" s="58"/>
    </row>
    <row r="154" spans="2:2" x14ac:dyDescent="0.25">
      <c r="B154" s="58"/>
    </row>
    <row r="155" spans="2:2" x14ac:dyDescent="0.25">
      <c r="B155" s="58"/>
    </row>
    <row r="156" spans="2:2" x14ac:dyDescent="0.25">
      <c r="B156" s="58"/>
    </row>
    <row r="157" spans="2:2" x14ac:dyDescent="0.25">
      <c r="B157" s="58"/>
    </row>
    <row r="158" spans="2:2" x14ac:dyDescent="0.25">
      <c r="B158" s="58"/>
    </row>
    <row r="159" spans="2:2" x14ac:dyDescent="0.25">
      <c r="B159" s="58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B413-C1BD-4D86-BD3E-B8FD4147F286}">
  <dimension ref="A3:A38"/>
  <sheetViews>
    <sheetView workbookViewId="0">
      <selection activeCell="A9" sqref="A9"/>
    </sheetView>
  </sheetViews>
  <sheetFormatPr defaultRowHeight="15" x14ac:dyDescent="0.25"/>
  <cols>
    <col min="1" max="1" width="82" bestFit="1" customWidth="1"/>
    <col min="2" max="2" width="56.140625" bestFit="1" customWidth="1"/>
  </cols>
  <sheetData>
    <row r="3" spans="1:1" x14ac:dyDescent="0.25">
      <c r="A3" s="69" t="s">
        <v>93</v>
      </c>
    </row>
    <row r="4" spans="1:1" x14ac:dyDescent="0.25">
      <c r="A4" s="69" t="s">
        <v>94</v>
      </c>
    </row>
    <row r="5" spans="1:1" x14ac:dyDescent="0.25">
      <c r="A5" s="71" t="s">
        <v>95</v>
      </c>
    </row>
    <row r="6" spans="1:1" x14ac:dyDescent="0.25">
      <c r="A6" s="70" t="s">
        <v>96</v>
      </c>
    </row>
    <row r="7" spans="1:1" x14ac:dyDescent="0.25">
      <c r="A7" s="70" t="s">
        <v>97</v>
      </c>
    </row>
    <row r="8" spans="1:1" x14ac:dyDescent="0.25">
      <c r="A8" s="70" t="s">
        <v>98</v>
      </c>
    </row>
    <row r="9" spans="1:1" x14ac:dyDescent="0.25">
      <c r="A9" s="70" t="s">
        <v>99</v>
      </c>
    </row>
    <row r="10" spans="1:1" x14ac:dyDescent="0.25">
      <c r="A10" s="70" t="s">
        <v>100</v>
      </c>
    </row>
    <row r="11" spans="1:1" x14ac:dyDescent="0.25">
      <c r="A11" s="70" t="s">
        <v>101</v>
      </c>
    </row>
    <row r="12" spans="1:1" x14ac:dyDescent="0.25">
      <c r="A12" s="70" t="s">
        <v>102</v>
      </c>
    </row>
    <row r="13" spans="1:1" x14ac:dyDescent="0.25">
      <c r="A13" s="70" t="s">
        <v>103</v>
      </c>
    </row>
    <row r="14" spans="1:1" x14ac:dyDescent="0.25">
      <c r="A14" s="70" t="s">
        <v>104</v>
      </c>
    </row>
    <row r="15" spans="1:1" x14ac:dyDescent="0.25">
      <c r="A15" s="70" t="s">
        <v>105</v>
      </c>
    </row>
    <row r="16" spans="1:1" x14ac:dyDescent="0.25">
      <c r="A16" s="70" t="s">
        <v>106</v>
      </c>
    </row>
    <row r="17" spans="1:1" x14ac:dyDescent="0.25">
      <c r="A17" s="70" t="s">
        <v>107</v>
      </c>
    </row>
    <row r="18" spans="1:1" x14ac:dyDescent="0.25">
      <c r="A18" s="70" t="s">
        <v>108</v>
      </c>
    </row>
    <row r="19" spans="1:1" x14ac:dyDescent="0.25">
      <c r="A19" s="70" t="s">
        <v>109</v>
      </c>
    </row>
    <row r="20" spans="1:1" x14ac:dyDescent="0.25">
      <c r="A20" s="70" t="s">
        <v>110</v>
      </c>
    </row>
    <row r="21" spans="1:1" x14ac:dyDescent="0.25">
      <c r="A21" s="70" t="s">
        <v>111</v>
      </c>
    </row>
    <row r="22" spans="1:1" x14ac:dyDescent="0.25">
      <c r="A22" s="70" t="s">
        <v>112</v>
      </c>
    </row>
    <row r="23" spans="1:1" x14ac:dyDescent="0.25">
      <c r="A23" s="70" t="s">
        <v>113</v>
      </c>
    </row>
    <row r="24" spans="1:1" x14ac:dyDescent="0.25">
      <c r="A24" s="70" t="s">
        <v>114</v>
      </c>
    </row>
    <row r="25" spans="1:1" x14ac:dyDescent="0.25">
      <c r="A25" s="70" t="s">
        <v>115</v>
      </c>
    </row>
    <row r="26" spans="1:1" x14ac:dyDescent="0.25">
      <c r="A26" s="70" t="s">
        <v>116</v>
      </c>
    </row>
    <row r="27" spans="1:1" x14ac:dyDescent="0.25">
      <c r="A27" s="70" t="s">
        <v>117</v>
      </c>
    </row>
    <row r="28" spans="1:1" x14ac:dyDescent="0.25">
      <c r="A28" s="70"/>
    </row>
    <row r="29" spans="1:1" x14ac:dyDescent="0.25">
      <c r="A29" s="70"/>
    </row>
    <row r="30" spans="1:1" x14ac:dyDescent="0.25">
      <c r="A30" s="70"/>
    </row>
    <row r="31" spans="1:1" x14ac:dyDescent="0.25">
      <c r="A31" s="71" t="s">
        <v>118</v>
      </c>
    </row>
    <row r="32" spans="1:1" x14ac:dyDescent="0.25">
      <c r="A32" s="70" t="s">
        <v>119</v>
      </c>
    </row>
    <row r="33" spans="1:1" x14ac:dyDescent="0.25">
      <c r="A33" s="70" t="s">
        <v>120</v>
      </c>
    </row>
    <row r="34" spans="1:1" x14ac:dyDescent="0.25">
      <c r="A34" s="70" t="s">
        <v>121</v>
      </c>
    </row>
    <row r="35" spans="1:1" x14ac:dyDescent="0.25">
      <c r="A35" s="70" t="s">
        <v>122</v>
      </c>
    </row>
    <row r="36" spans="1:1" x14ac:dyDescent="0.25">
      <c r="A36" s="70" t="s">
        <v>123</v>
      </c>
    </row>
    <row r="37" spans="1:1" x14ac:dyDescent="0.25">
      <c r="A37" s="70" t="s">
        <v>124</v>
      </c>
    </row>
    <row r="38" spans="1:1" x14ac:dyDescent="0.25">
      <c r="A38" s="70" t="s">
        <v>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 &amp; Agency Spend</vt:lpstr>
      <vt:lpstr>Agency by Supplier </vt:lpstr>
      <vt:lpstr>CPP APROVED AGENCIES</vt:lpstr>
    </vt:vector>
  </TitlesOfParts>
  <Company>RBHT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Woodhouse Anthony</cp:lastModifiedBy>
  <dcterms:created xsi:type="dcterms:W3CDTF">2015-06-24T13:44:42Z</dcterms:created>
  <dcterms:modified xsi:type="dcterms:W3CDTF">2023-04-26T14:45:51Z</dcterms:modified>
</cp:coreProperties>
</file>